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!DATABASE\Users\Ящик для бланков\Бланки для КЛИЕНТОВ\"/>
    </mc:Choice>
  </mc:AlternateContent>
  <xr:revisionPtr revIDLastSave="0" documentId="13_ncr:1_{30E27FDB-062D-4F65-B7F5-B0392815D05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От 100 шт" sheetId="1" r:id="rId1"/>
    <sheet name="Кондитерка от 100 шт" sheetId="4" r:id="rId2"/>
    <sheet name="От 300 шт" sheetId="2" r:id="rId3"/>
    <sheet name="Доп. товары" sheetId="6" r:id="rId4"/>
  </sheets>
  <definedNames>
    <definedName name="_xlnm.Print_Area" localSheetId="2">'От 300 шт'!$A$2:$L$1057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47" i="2" l="1"/>
  <c r="O847" i="2"/>
  <c r="N847" i="2"/>
  <c r="M847" i="2"/>
  <c r="L847" i="2"/>
  <c r="K847" i="2"/>
  <c r="J847" i="2"/>
  <c r="Q847" i="2" s="1"/>
  <c r="P672" i="2"/>
  <c r="O672" i="2"/>
  <c r="N672" i="2"/>
  <c r="M672" i="2"/>
  <c r="L672" i="2"/>
  <c r="K672" i="2"/>
  <c r="J672" i="2"/>
  <c r="Q672" i="2" s="1"/>
  <c r="P104" i="4"/>
  <c r="O104" i="4"/>
  <c r="N104" i="4"/>
  <c r="M104" i="4"/>
  <c r="L104" i="4"/>
  <c r="K104" i="4"/>
  <c r="J104" i="4"/>
  <c r="Q104" i="4" s="1"/>
  <c r="P97" i="4"/>
  <c r="O97" i="4"/>
  <c r="N97" i="4"/>
  <c r="M97" i="4"/>
  <c r="L97" i="4"/>
  <c r="K97" i="4"/>
  <c r="J97" i="4"/>
  <c r="Q97" i="4" s="1"/>
  <c r="P79" i="4"/>
  <c r="O79" i="4"/>
  <c r="N79" i="4"/>
  <c r="M79" i="4"/>
  <c r="L79" i="4"/>
  <c r="K79" i="4"/>
  <c r="J79" i="4"/>
  <c r="Q79" i="4" s="1"/>
  <c r="P105" i="4"/>
  <c r="O105" i="4"/>
  <c r="N105" i="4"/>
  <c r="M105" i="4"/>
  <c r="L105" i="4"/>
  <c r="K105" i="4"/>
  <c r="J105" i="4"/>
  <c r="Q105" i="4" s="1"/>
  <c r="P986" i="2"/>
  <c r="O986" i="2"/>
  <c r="N986" i="2"/>
  <c r="M986" i="2"/>
  <c r="L986" i="2"/>
  <c r="K986" i="2"/>
  <c r="J986" i="2"/>
  <c r="Q986" i="2" s="1"/>
  <c r="P532" i="2"/>
  <c r="O532" i="2"/>
  <c r="N532" i="2"/>
  <c r="M532" i="2"/>
  <c r="L532" i="2"/>
  <c r="K532" i="2"/>
  <c r="J532" i="2"/>
  <c r="Q532" i="2" s="1"/>
  <c r="P531" i="2"/>
  <c r="O531" i="2"/>
  <c r="N531" i="2"/>
  <c r="M531" i="2"/>
  <c r="L531" i="2"/>
  <c r="K531" i="2"/>
  <c r="J531" i="2"/>
  <c r="Q531" i="2" s="1"/>
  <c r="P1003" i="2"/>
  <c r="O1003" i="2"/>
  <c r="N1003" i="2"/>
  <c r="M1003" i="2"/>
  <c r="L1003" i="2"/>
  <c r="K1003" i="2"/>
  <c r="J1003" i="2"/>
  <c r="Q1003" i="2" s="1"/>
  <c r="P1004" i="2"/>
  <c r="O1004" i="2"/>
  <c r="N1004" i="2"/>
  <c r="M1004" i="2"/>
  <c r="L1004" i="2"/>
  <c r="K1004" i="2"/>
  <c r="J1004" i="2"/>
  <c r="Q1004" i="2" s="1"/>
  <c r="P86" i="2"/>
  <c r="O86" i="2"/>
  <c r="N86" i="2"/>
  <c r="M86" i="2"/>
  <c r="L86" i="2"/>
  <c r="K86" i="2"/>
  <c r="J86" i="2"/>
  <c r="Q86" i="2" s="1"/>
  <c r="P85" i="2"/>
  <c r="O85" i="2"/>
  <c r="N85" i="2"/>
  <c r="M85" i="2"/>
  <c r="L85" i="2"/>
  <c r="K85" i="2"/>
  <c r="J85" i="2"/>
  <c r="Q85" i="2" s="1"/>
  <c r="P84" i="2"/>
  <c r="O84" i="2"/>
  <c r="N84" i="2"/>
  <c r="M84" i="2"/>
  <c r="L84" i="2"/>
  <c r="K84" i="2"/>
  <c r="J84" i="2"/>
  <c r="Q84" i="2" s="1"/>
  <c r="P738" i="2"/>
  <c r="O738" i="2"/>
  <c r="N738" i="2"/>
  <c r="M738" i="2"/>
  <c r="L738" i="2"/>
  <c r="K738" i="2"/>
  <c r="J738" i="2"/>
  <c r="Q738" i="2" s="1"/>
  <c r="P735" i="2"/>
  <c r="O735" i="2"/>
  <c r="N735" i="2"/>
  <c r="M735" i="2"/>
  <c r="L735" i="2"/>
  <c r="K735" i="2"/>
  <c r="J735" i="2"/>
  <c r="Q735" i="2" s="1"/>
  <c r="P734" i="2"/>
  <c r="O734" i="2"/>
  <c r="N734" i="2"/>
  <c r="M734" i="2"/>
  <c r="L734" i="2"/>
  <c r="K734" i="2"/>
  <c r="J734" i="2"/>
  <c r="Q734" i="2" s="1"/>
  <c r="P732" i="2"/>
  <c r="O732" i="2"/>
  <c r="N732" i="2"/>
  <c r="M732" i="2"/>
  <c r="L732" i="2"/>
  <c r="K732" i="2"/>
  <c r="J732" i="2"/>
  <c r="Q732" i="2" s="1"/>
  <c r="P727" i="2"/>
  <c r="O727" i="2"/>
  <c r="N727" i="2"/>
  <c r="M727" i="2"/>
  <c r="L727" i="2"/>
  <c r="K727" i="2"/>
  <c r="J727" i="2"/>
  <c r="Q727" i="2" s="1"/>
  <c r="P538" i="2"/>
  <c r="O538" i="2"/>
  <c r="N538" i="2"/>
  <c r="M538" i="2"/>
  <c r="L538" i="2"/>
  <c r="K538" i="2"/>
  <c r="J538" i="2"/>
  <c r="Q538" i="2" s="1"/>
  <c r="P537" i="2"/>
  <c r="O537" i="2"/>
  <c r="N537" i="2"/>
  <c r="M537" i="2"/>
  <c r="L537" i="2"/>
  <c r="K537" i="2"/>
  <c r="J537" i="2"/>
  <c r="Q537" i="2" s="1"/>
  <c r="P534" i="2"/>
  <c r="O534" i="2"/>
  <c r="N534" i="2"/>
  <c r="M534" i="2"/>
  <c r="L534" i="2"/>
  <c r="K534" i="2"/>
  <c r="J534" i="2"/>
  <c r="Q534" i="2" s="1"/>
  <c r="P533" i="2"/>
  <c r="O533" i="2"/>
  <c r="N533" i="2"/>
  <c r="M533" i="2"/>
  <c r="L533" i="2"/>
  <c r="K533" i="2"/>
  <c r="J533" i="2"/>
  <c r="Q533" i="2" s="1"/>
  <c r="P527" i="2"/>
  <c r="O527" i="2"/>
  <c r="N527" i="2"/>
  <c r="M527" i="2"/>
  <c r="L527" i="2"/>
  <c r="K527" i="2"/>
  <c r="J527" i="2"/>
  <c r="Q527" i="2" s="1"/>
  <c r="P526" i="2"/>
  <c r="O526" i="2"/>
  <c r="N526" i="2"/>
  <c r="M526" i="2"/>
  <c r="L526" i="2"/>
  <c r="K526" i="2"/>
  <c r="J526" i="2"/>
  <c r="Q526" i="2" s="1"/>
  <c r="P522" i="2"/>
  <c r="O522" i="2"/>
  <c r="N522" i="2"/>
  <c r="M522" i="2"/>
  <c r="L522" i="2"/>
  <c r="K522" i="2"/>
  <c r="J522" i="2"/>
  <c r="Q522" i="2" s="1"/>
  <c r="P284" i="2"/>
  <c r="O284" i="2"/>
  <c r="N284" i="2"/>
  <c r="M284" i="2"/>
  <c r="L284" i="2"/>
  <c r="K284" i="2"/>
  <c r="J284" i="2"/>
  <c r="Q284" i="2" s="1"/>
  <c r="P917" i="2"/>
  <c r="O917" i="2"/>
  <c r="N917" i="2"/>
  <c r="M917" i="2"/>
  <c r="L917" i="2"/>
  <c r="K917" i="2"/>
  <c r="J917" i="2"/>
  <c r="Q917" i="2" s="1"/>
  <c r="P916" i="2"/>
  <c r="O916" i="2"/>
  <c r="N916" i="2"/>
  <c r="M916" i="2"/>
  <c r="L916" i="2"/>
  <c r="K916" i="2"/>
  <c r="J916" i="2"/>
  <c r="Q916" i="2" s="1"/>
  <c r="P942" i="2"/>
  <c r="O942" i="2"/>
  <c r="N942" i="2"/>
  <c r="M942" i="2"/>
  <c r="L942" i="2"/>
  <c r="K942" i="2"/>
  <c r="J942" i="2"/>
  <c r="Q942" i="2" s="1"/>
  <c r="P943" i="2"/>
  <c r="O943" i="2"/>
  <c r="N943" i="2"/>
  <c r="M943" i="2"/>
  <c r="L943" i="2"/>
  <c r="K943" i="2"/>
  <c r="J943" i="2"/>
  <c r="Q943" i="2" s="1"/>
  <c r="P949" i="2"/>
  <c r="O949" i="2"/>
  <c r="N949" i="2"/>
  <c r="M949" i="2"/>
  <c r="L949" i="2"/>
  <c r="K949" i="2"/>
  <c r="J949" i="2"/>
  <c r="Q949" i="2" s="1"/>
  <c r="O236" i="1"/>
  <c r="N236" i="1"/>
  <c r="M236" i="1"/>
  <c r="L236" i="1"/>
  <c r="K236" i="1"/>
  <c r="J236" i="1"/>
  <c r="I236" i="1"/>
  <c r="P236" i="1" s="1"/>
  <c r="O142" i="1"/>
  <c r="N142" i="1"/>
  <c r="M142" i="1"/>
  <c r="L142" i="1"/>
  <c r="K142" i="1"/>
  <c r="J142" i="1"/>
  <c r="I142" i="1"/>
  <c r="P142" i="1" s="1"/>
  <c r="O157" i="1"/>
  <c r="N157" i="1"/>
  <c r="M157" i="1"/>
  <c r="L157" i="1"/>
  <c r="K157" i="1"/>
  <c r="J157" i="1"/>
  <c r="I157" i="1"/>
  <c r="P157" i="1" s="1"/>
  <c r="O156" i="1"/>
  <c r="N156" i="1"/>
  <c r="M156" i="1"/>
  <c r="L156" i="1"/>
  <c r="K156" i="1"/>
  <c r="J156" i="1"/>
  <c r="I156" i="1"/>
  <c r="P156" i="1" s="1"/>
  <c r="O155" i="1"/>
  <c r="N155" i="1"/>
  <c r="M155" i="1"/>
  <c r="L155" i="1"/>
  <c r="K155" i="1"/>
  <c r="J155" i="1"/>
  <c r="I155" i="1"/>
  <c r="P155" i="1" s="1"/>
  <c r="O167" i="1"/>
  <c r="N167" i="1"/>
  <c r="M167" i="1"/>
  <c r="L167" i="1"/>
  <c r="K167" i="1"/>
  <c r="J167" i="1"/>
  <c r="I167" i="1"/>
  <c r="P167" i="1" s="1"/>
  <c r="O166" i="1"/>
  <c r="N166" i="1"/>
  <c r="M166" i="1"/>
  <c r="L166" i="1"/>
  <c r="K166" i="1"/>
  <c r="J166" i="1"/>
  <c r="I166" i="1"/>
  <c r="P166" i="1" s="1"/>
  <c r="O171" i="1"/>
  <c r="N171" i="1"/>
  <c r="M171" i="1"/>
  <c r="L171" i="1"/>
  <c r="K171" i="1"/>
  <c r="J171" i="1"/>
  <c r="I171" i="1"/>
  <c r="P171" i="1" s="1"/>
  <c r="O165" i="1"/>
  <c r="N165" i="1"/>
  <c r="M165" i="1"/>
  <c r="L165" i="1"/>
  <c r="K165" i="1"/>
  <c r="J165" i="1"/>
  <c r="I165" i="1"/>
  <c r="P165" i="1" s="1"/>
  <c r="P935" i="2"/>
  <c r="O935" i="2"/>
  <c r="N935" i="2"/>
  <c r="M935" i="2"/>
  <c r="L935" i="2"/>
  <c r="K935" i="2"/>
  <c r="J935" i="2"/>
  <c r="Q935" i="2" s="1"/>
  <c r="P993" i="2"/>
  <c r="O993" i="2"/>
  <c r="N993" i="2"/>
  <c r="M993" i="2"/>
  <c r="L993" i="2"/>
  <c r="K993" i="2"/>
  <c r="J993" i="2"/>
  <c r="Q993" i="2" s="1"/>
  <c r="P720" i="2"/>
  <c r="O720" i="2"/>
  <c r="N720" i="2"/>
  <c r="M720" i="2"/>
  <c r="L720" i="2"/>
  <c r="K720" i="2"/>
  <c r="J720" i="2"/>
  <c r="Q720" i="2" s="1"/>
  <c r="P716" i="2"/>
  <c r="O716" i="2"/>
  <c r="N716" i="2"/>
  <c r="M716" i="2"/>
  <c r="L716" i="2"/>
  <c r="K716" i="2"/>
  <c r="J716" i="2"/>
  <c r="Q716" i="2" s="1"/>
  <c r="P709" i="2"/>
  <c r="O709" i="2"/>
  <c r="N709" i="2"/>
  <c r="M709" i="2"/>
  <c r="L709" i="2"/>
  <c r="K709" i="2"/>
  <c r="J709" i="2"/>
  <c r="Q709" i="2" s="1"/>
  <c r="P708" i="2"/>
  <c r="O708" i="2"/>
  <c r="N708" i="2"/>
  <c r="M708" i="2"/>
  <c r="L708" i="2"/>
  <c r="K708" i="2"/>
  <c r="J708" i="2"/>
  <c r="Q708" i="2" s="1"/>
  <c r="P853" i="2"/>
  <c r="O853" i="2"/>
  <c r="N853" i="2"/>
  <c r="M853" i="2"/>
  <c r="L853" i="2"/>
  <c r="K853" i="2"/>
  <c r="J853" i="2"/>
  <c r="Q853" i="2" s="1"/>
  <c r="P293" i="2"/>
  <c r="O293" i="2"/>
  <c r="N293" i="2"/>
  <c r="M293" i="2"/>
  <c r="L293" i="2"/>
  <c r="K293" i="2"/>
  <c r="J293" i="2"/>
  <c r="Q293" i="2" s="1"/>
  <c r="P292" i="2"/>
  <c r="O292" i="2"/>
  <c r="N292" i="2"/>
  <c r="M292" i="2"/>
  <c r="L292" i="2"/>
  <c r="K292" i="2"/>
  <c r="J292" i="2"/>
  <c r="Q292" i="2" s="1"/>
  <c r="P78" i="4"/>
  <c r="O78" i="4"/>
  <c r="N78" i="4"/>
  <c r="M78" i="4"/>
  <c r="L78" i="4"/>
  <c r="K78" i="4"/>
  <c r="J78" i="4"/>
  <c r="Q78" i="4" s="1"/>
  <c r="P90" i="4"/>
  <c r="O90" i="4"/>
  <c r="N90" i="4"/>
  <c r="M90" i="4"/>
  <c r="L90" i="4"/>
  <c r="K90" i="4"/>
  <c r="J90" i="4"/>
  <c r="Q90" i="4" s="1"/>
  <c r="P85" i="4"/>
  <c r="O85" i="4"/>
  <c r="N85" i="4"/>
  <c r="M85" i="4"/>
  <c r="L85" i="4"/>
  <c r="K85" i="4"/>
  <c r="J85" i="4"/>
  <c r="Q85" i="4" s="1"/>
  <c r="P517" i="2"/>
  <c r="O517" i="2"/>
  <c r="N517" i="2"/>
  <c r="M517" i="2"/>
  <c r="L517" i="2"/>
  <c r="K517" i="2"/>
  <c r="J517" i="2"/>
  <c r="Q517" i="2" s="1"/>
  <c r="P516" i="2"/>
  <c r="O516" i="2"/>
  <c r="N516" i="2"/>
  <c r="M516" i="2"/>
  <c r="L516" i="2"/>
  <c r="K516" i="2"/>
  <c r="J516" i="2"/>
  <c r="Q516" i="2" s="1"/>
  <c r="O178" i="1"/>
  <c r="N178" i="1"/>
  <c r="M178" i="1"/>
  <c r="L178" i="1"/>
  <c r="K178" i="1"/>
  <c r="J178" i="1"/>
  <c r="I178" i="1"/>
  <c r="P178" i="1" s="1"/>
  <c r="O176" i="1"/>
  <c r="N176" i="1"/>
  <c r="M176" i="1"/>
  <c r="L176" i="1"/>
  <c r="K176" i="1"/>
  <c r="J176" i="1"/>
  <c r="I176" i="1"/>
  <c r="P176" i="1" s="1"/>
  <c r="Q9" i="6"/>
  <c r="Q10" i="6"/>
  <c r="Q11" i="6"/>
  <c r="Q12" i="6"/>
  <c r="Q13" i="6"/>
  <c r="Q15" i="6"/>
  <c r="Q17" i="6"/>
  <c r="Q18" i="6"/>
  <c r="Q19" i="6"/>
  <c r="Q20" i="6"/>
  <c r="Q21" i="6"/>
  <c r="Q22" i="6"/>
  <c r="Q23" i="6"/>
  <c r="Q24" i="6"/>
  <c r="Q25" i="6"/>
  <c r="Q27" i="6"/>
  <c r="Q28" i="6"/>
  <c r="Q29" i="6"/>
  <c r="Q30" i="6"/>
  <c r="Q31" i="6"/>
  <c r="Q32" i="6"/>
  <c r="Q33" i="6"/>
  <c r="Q34" i="6"/>
  <c r="Q35" i="6"/>
  <c r="Q37" i="6"/>
  <c r="Q38" i="6"/>
  <c r="Q39" i="6"/>
  <c r="Q40" i="6"/>
  <c r="Q41" i="6"/>
  <c r="Q42" i="6"/>
  <c r="Q43" i="6"/>
  <c r="Q44" i="6"/>
  <c r="Q45" i="6"/>
  <c r="P9" i="6"/>
  <c r="P10" i="6"/>
  <c r="P11" i="6"/>
  <c r="P12" i="6"/>
  <c r="P13" i="6"/>
  <c r="P15" i="6"/>
  <c r="P17" i="6"/>
  <c r="P18" i="6"/>
  <c r="P19" i="6"/>
  <c r="P20" i="6"/>
  <c r="P21" i="6"/>
  <c r="P22" i="6"/>
  <c r="P23" i="6"/>
  <c r="P24" i="6"/>
  <c r="P25" i="6"/>
  <c r="P27" i="6"/>
  <c r="P28" i="6"/>
  <c r="P29" i="6"/>
  <c r="P30" i="6"/>
  <c r="P31" i="6"/>
  <c r="P32" i="6"/>
  <c r="P33" i="6"/>
  <c r="P34" i="6"/>
  <c r="P35" i="6"/>
  <c r="P37" i="6"/>
  <c r="P38" i="6"/>
  <c r="P39" i="6"/>
  <c r="P40" i="6"/>
  <c r="P41" i="6"/>
  <c r="P42" i="6"/>
  <c r="P43" i="6"/>
  <c r="P44" i="6"/>
  <c r="P45" i="6"/>
  <c r="O9" i="6"/>
  <c r="O10" i="6"/>
  <c r="O11" i="6"/>
  <c r="O12" i="6"/>
  <c r="O13" i="6"/>
  <c r="O15" i="6"/>
  <c r="O17" i="6"/>
  <c r="O18" i="6"/>
  <c r="O19" i="6"/>
  <c r="O20" i="6"/>
  <c r="O21" i="6"/>
  <c r="O22" i="6"/>
  <c r="O23" i="6"/>
  <c r="O24" i="6"/>
  <c r="O25" i="6"/>
  <c r="O27" i="6"/>
  <c r="O28" i="6"/>
  <c r="O29" i="6"/>
  <c r="O30" i="6"/>
  <c r="O31" i="6"/>
  <c r="O32" i="6"/>
  <c r="O33" i="6"/>
  <c r="O34" i="6"/>
  <c r="O35" i="6"/>
  <c r="O37" i="6"/>
  <c r="O38" i="6"/>
  <c r="O39" i="6"/>
  <c r="O40" i="6"/>
  <c r="O41" i="6"/>
  <c r="O42" i="6"/>
  <c r="O43" i="6"/>
  <c r="O44" i="6"/>
  <c r="O45" i="6"/>
  <c r="N9" i="6"/>
  <c r="N10" i="6"/>
  <c r="N11" i="6"/>
  <c r="N12" i="6"/>
  <c r="N13" i="6"/>
  <c r="N15" i="6"/>
  <c r="N17" i="6"/>
  <c r="N18" i="6"/>
  <c r="N19" i="6"/>
  <c r="N20" i="6"/>
  <c r="N21" i="6"/>
  <c r="N22" i="6"/>
  <c r="N23" i="6"/>
  <c r="N24" i="6"/>
  <c r="N25" i="6"/>
  <c r="N27" i="6"/>
  <c r="N28" i="6"/>
  <c r="N29" i="6"/>
  <c r="N30" i="6"/>
  <c r="N31" i="6"/>
  <c r="N32" i="6"/>
  <c r="N33" i="6"/>
  <c r="N34" i="6"/>
  <c r="N35" i="6"/>
  <c r="N37" i="6"/>
  <c r="N38" i="6"/>
  <c r="N39" i="6"/>
  <c r="N40" i="6"/>
  <c r="N41" i="6"/>
  <c r="N42" i="6"/>
  <c r="N43" i="6"/>
  <c r="N44" i="6"/>
  <c r="N45" i="6"/>
  <c r="M9" i="6"/>
  <c r="M10" i="6"/>
  <c r="M11" i="6"/>
  <c r="M12" i="6"/>
  <c r="M13" i="6"/>
  <c r="M15" i="6"/>
  <c r="M17" i="6"/>
  <c r="M18" i="6"/>
  <c r="M19" i="6"/>
  <c r="M20" i="6"/>
  <c r="M21" i="6"/>
  <c r="M22" i="6"/>
  <c r="M23" i="6"/>
  <c r="M24" i="6"/>
  <c r="M25" i="6"/>
  <c r="M27" i="6"/>
  <c r="M28" i="6"/>
  <c r="M29" i="6"/>
  <c r="M30" i="6"/>
  <c r="M31" i="6"/>
  <c r="M32" i="6"/>
  <c r="M33" i="6"/>
  <c r="M34" i="6"/>
  <c r="M35" i="6"/>
  <c r="M37" i="6"/>
  <c r="M38" i="6"/>
  <c r="M39" i="6"/>
  <c r="M40" i="6"/>
  <c r="M41" i="6"/>
  <c r="M42" i="6"/>
  <c r="M43" i="6"/>
  <c r="M44" i="6"/>
  <c r="M45" i="6"/>
  <c r="L9" i="6"/>
  <c r="L10" i="6"/>
  <c r="L11" i="6"/>
  <c r="L12" i="6"/>
  <c r="L13" i="6"/>
  <c r="L15" i="6"/>
  <c r="L17" i="6"/>
  <c r="L18" i="6"/>
  <c r="L19" i="6"/>
  <c r="L20" i="6"/>
  <c r="L21" i="6"/>
  <c r="L22" i="6"/>
  <c r="L23" i="6"/>
  <c r="L24" i="6"/>
  <c r="L25" i="6"/>
  <c r="L27" i="6"/>
  <c r="L28" i="6"/>
  <c r="L29" i="6"/>
  <c r="L30" i="6"/>
  <c r="L31" i="6"/>
  <c r="L32" i="6"/>
  <c r="L33" i="6"/>
  <c r="L34" i="6"/>
  <c r="L35" i="6"/>
  <c r="L37" i="6"/>
  <c r="L38" i="6"/>
  <c r="L39" i="6"/>
  <c r="L40" i="6"/>
  <c r="L41" i="6"/>
  <c r="L42" i="6"/>
  <c r="L43" i="6"/>
  <c r="L44" i="6"/>
  <c r="L45" i="6"/>
  <c r="K9" i="6"/>
  <c r="K10" i="6"/>
  <c r="K11" i="6"/>
  <c r="K12" i="6"/>
  <c r="K13" i="6"/>
  <c r="K15" i="6"/>
  <c r="K17" i="6"/>
  <c r="K18" i="6"/>
  <c r="K19" i="6"/>
  <c r="K20" i="6"/>
  <c r="K21" i="6"/>
  <c r="K22" i="6"/>
  <c r="K23" i="6"/>
  <c r="K24" i="6"/>
  <c r="K25" i="6"/>
  <c r="K27" i="6"/>
  <c r="K28" i="6"/>
  <c r="K29" i="6"/>
  <c r="K30" i="6"/>
  <c r="K31" i="6"/>
  <c r="K32" i="6"/>
  <c r="K33" i="6"/>
  <c r="K34" i="6"/>
  <c r="K35" i="6"/>
  <c r="K37" i="6"/>
  <c r="K38" i="6"/>
  <c r="K39" i="6"/>
  <c r="K40" i="6"/>
  <c r="K41" i="6"/>
  <c r="K42" i="6"/>
  <c r="K43" i="6"/>
  <c r="K44" i="6"/>
  <c r="K45" i="6"/>
  <c r="J9" i="6"/>
  <c r="J10" i="6"/>
  <c r="J11" i="6"/>
  <c r="J12" i="6"/>
  <c r="J13" i="6"/>
  <c r="J15" i="6"/>
  <c r="J17" i="6"/>
  <c r="J18" i="6"/>
  <c r="J19" i="6"/>
  <c r="J20" i="6"/>
  <c r="J21" i="6"/>
  <c r="J22" i="6"/>
  <c r="J23" i="6"/>
  <c r="J24" i="6"/>
  <c r="J25" i="6"/>
  <c r="J27" i="6"/>
  <c r="J28" i="6"/>
  <c r="J29" i="6"/>
  <c r="J30" i="6"/>
  <c r="J31" i="6"/>
  <c r="J32" i="6"/>
  <c r="J33" i="6"/>
  <c r="J34" i="6"/>
  <c r="J35" i="6"/>
  <c r="J37" i="6"/>
  <c r="J38" i="6"/>
  <c r="J39" i="6"/>
  <c r="J40" i="6"/>
  <c r="J41" i="6"/>
  <c r="J42" i="6"/>
  <c r="J43" i="6"/>
  <c r="J44" i="6"/>
  <c r="J45" i="6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4" i="2"/>
  <c r="P25" i="2"/>
  <c r="P26" i="2"/>
  <c r="P27" i="2"/>
  <c r="P28" i="2"/>
  <c r="P29" i="2"/>
  <c r="P30" i="2"/>
  <c r="P31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9" i="2"/>
  <c r="P70" i="2"/>
  <c r="P72" i="2"/>
  <c r="P73" i="2"/>
  <c r="P75" i="2"/>
  <c r="P76" i="2"/>
  <c r="P78" i="2"/>
  <c r="P79" i="2"/>
  <c r="P80" i="2"/>
  <c r="P81" i="2"/>
  <c r="P82" i="2"/>
  <c r="P83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5" i="2"/>
  <c r="P206" i="2"/>
  <c r="P207" i="2"/>
  <c r="P209" i="2"/>
  <c r="P210" i="2"/>
  <c r="P212" i="2"/>
  <c r="P213" i="2"/>
  <c r="P215" i="2"/>
  <c r="P216" i="2"/>
  <c r="P217" i="2"/>
  <c r="P218" i="2"/>
  <c r="P219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1" i="2"/>
  <c r="P252" i="2"/>
  <c r="P253" i="2"/>
  <c r="P254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5" i="2"/>
  <c r="P286" i="2"/>
  <c r="P287" i="2"/>
  <c r="P288" i="2"/>
  <c r="P289" i="2"/>
  <c r="P290" i="2"/>
  <c r="P291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8" i="2"/>
  <c r="P519" i="2"/>
  <c r="P520" i="2"/>
  <c r="P521" i="2"/>
  <c r="P523" i="2"/>
  <c r="P524" i="2"/>
  <c r="P525" i="2"/>
  <c r="P528" i="2"/>
  <c r="P529" i="2"/>
  <c r="P530" i="2"/>
  <c r="P535" i="2"/>
  <c r="P536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7" i="2"/>
  <c r="P648" i="2"/>
  <c r="P649" i="2"/>
  <c r="P650" i="2"/>
  <c r="P651" i="2"/>
  <c r="P652" i="2"/>
  <c r="P654" i="2"/>
  <c r="P655" i="2"/>
  <c r="P657" i="2"/>
  <c r="P658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10" i="2"/>
  <c r="P711" i="2"/>
  <c r="P712" i="2"/>
  <c r="P713" i="2"/>
  <c r="P714" i="2"/>
  <c r="P715" i="2"/>
  <c r="P717" i="2"/>
  <c r="P718" i="2"/>
  <c r="P719" i="2"/>
  <c r="P721" i="2"/>
  <c r="P722" i="2"/>
  <c r="P723" i="2"/>
  <c r="P724" i="2"/>
  <c r="P725" i="2"/>
  <c r="P726" i="2"/>
  <c r="P728" i="2"/>
  <c r="P729" i="2"/>
  <c r="P730" i="2"/>
  <c r="P731" i="2"/>
  <c r="P733" i="2"/>
  <c r="P736" i="2"/>
  <c r="P737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7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30" i="2"/>
  <c r="P831" i="2"/>
  <c r="P832" i="2"/>
  <c r="P833" i="2"/>
  <c r="P834" i="2"/>
  <c r="P836" i="2"/>
  <c r="P838" i="2"/>
  <c r="P839" i="2"/>
  <c r="P841" i="2"/>
  <c r="P842" i="2"/>
  <c r="P843" i="2"/>
  <c r="P844" i="2"/>
  <c r="P846" i="2"/>
  <c r="P848" i="2"/>
  <c r="P849" i="2"/>
  <c r="P850" i="2"/>
  <c r="P852" i="2"/>
  <c r="P854" i="2"/>
  <c r="P855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6" i="2"/>
  <c r="P938" i="2"/>
  <c r="P939" i="2"/>
  <c r="P941" i="2"/>
  <c r="P944" i="2"/>
  <c r="P945" i="2"/>
  <c r="P946" i="2"/>
  <c r="P947" i="2"/>
  <c r="P948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3" i="2"/>
  <c r="P984" i="2"/>
  <c r="P985" i="2"/>
  <c r="P987" i="2"/>
  <c r="P988" i="2"/>
  <c r="P989" i="2"/>
  <c r="P990" i="2"/>
  <c r="P991" i="2"/>
  <c r="P992" i="2"/>
  <c r="P994" i="2"/>
  <c r="P995" i="2"/>
  <c r="P996" i="2"/>
  <c r="P997" i="2"/>
  <c r="P998" i="2"/>
  <c r="P999" i="2"/>
  <c r="P1000" i="2"/>
  <c r="P1002" i="2"/>
  <c r="P1005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2" i="2"/>
  <c r="P1033" i="2"/>
  <c r="P1034" i="2"/>
  <c r="P1035" i="2"/>
  <c r="P1036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9" i="2"/>
  <c r="P1060" i="2"/>
  <c r="P1061" i="2"/>
  <c r="P1062" i="2"/>
  <c r="P1063" i="2"/>
  <c r="P1064" i="2"/>
  <c r="P1065" i="2"/>
  <c r="P1066" i="2"/>
  <c r="P1067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4" i="2"/>
  <c r="O25" i="2"/>
  <c r="O26" i="2"/>
  <c r="O27" i="2"/>
  <c r="O28" i="2"/>
  <c r="O29" i="2"/>
  <c r="O30" i="2"/>
  <c r="O31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9" i="2"/>
  <c r="O70" i="2"/>
  <c r="O72" i="2"/>
  <c r="O73" i="2"/>
  <c r="O75" i="2"/>
  <c r="O76" i="2"/>
  <c r="O78" i="2"/>
  <c r="O79" i="2"/>
  <c r="O80" i="2"/>
  <c r="O81" i="2"/>
  <c r="O82" i="2"/>
  <c r="O83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5" i="2"/>
  <c r="O206" i="2"/>
  <c r="O207" i="2"/>
  <c r="O209" i="2"/>
  <c r="O210" i="2"/>
  <c r="O212" i="2"/>
  <c r="O213" i="2"/>
  <c r="O215" i="2"/>
  <c r="O216" i="2"/>
  <c r="O217" i="2"/>
  <c r="O218" i="2"/>
  <c r="O219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1" i="2"/>
  <c r="O252" i="2"/>
  <c r="O253" i="2"/>
  <c r="O254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5" i="2"/>
  <c r="O286" i="2"/>
  <c r="O287" i="2"/>
  <c r="O288" i="2"/>
  <c r="O289" i="2"/>
  <c r="O290" i="2"/>
  <c r="O291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8" i="2"/>
  <c r="O519" i="2"/>
  <c r="O520" i="2"/>
  <c r="O521" i="2"/>
  <c r="O523" i="2"/>
  <c r="O524" i="2"/>
  <c r="O525" i="2"/>
  <c r="O528" i="2"/>
  <c r="O529" i="2"/>
  <c r="O530" i="2"/>
  <c r="O535" i="2"/>
  <c r="O536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7" i="2"/>
  <c r="O648" i="2"/>
  <c r="O649" i="2"/>
  <c r="O650" i="2"/>
  <c r="O651" i="2"/>
  <c r="O652" i="2"/>
  <c r="O654" i="2"/>
  <c r="O655" i="2"/>
  <c r="O657" i="2"/>
  <c r="O658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10" i="2"/>
  <c r="O711" i="2"/>
  <c r="O712" i="2"/>
  <c r="O713" i="2"/>
  <c r="O714" i="2"/>
  <c r="O715" i="2"/>
  <c r="O717" i="2"/>
  <c r="O718" i="2"/>
  <c r="O719" i="2"/>
  <c r="O721" i="2"/>
  <c r="O722" i="2"/>
  <c r="O723" i="2"/>
  <c r="O724" i="2"/>
  <c r="O725" i="2"/>
  <c r="O726" i="2"/>
  <c r="O728" i="2"/>
  <c r="O729" i="2"/>
  <c r="O730" i="2"/>
  <c r="O731" i="2"/>
  <c r="O733" i="2"/>
  <c r="O736" i="2"/>
  <c r="O737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7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30" i="2"/>
  <c r="O831" i="2"/>
  <c r="O832" i="2"/>
  <c r="O833" i="2"/>
  <c r="O834" i="2"/>
  <c r="O836" i="2"/>
  <c r="O838" i="2"/>
  <c r="O839" i="2"/>
  <c r="O841" i="2"/>
  <c r="O842" i="2"/>
  <c r="O843" i="2"/>
  <c r="O844" i="2"/>
  <c r="O846" i="2"/>
  <c r="O848" i="2"/>
  <c r="O849" i="2"/>
  <c r="O850" i="2"/>
  <c r="O852" i="2"/>
  <c r="O854" i="2"/>
  <c r="O855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6" i="2"/>
  <c r="O938" i="2"/>
  <c r="O939" i="2"/>
  <c r="O941" i="2"/>
  <c r="O944" i="2"/>
  <c r="O945" i="2"/>
  <c r="O946" i="2"/>
  <c r="O947" i="2"/>
  <c r="O948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3" i="2"/>
  <c r="O984" i="2"/>
  <c r="O985" i="2"/>
  <c r="O987" i="2"/>
  <c r="O988" i="2"/>
  <c r="O989" i="2"/>
  <c r="O990" i="2"/>
  <c r="O991" i="2"/>
  <c r="O992" i="2"/>
  <c r="O994" i="2"/>
  <c r="O995" i="2"/>
  <c r="O996" i="2"/>
  <c r="O997" i="2"/>
  <c r="O998" i="2"/>
  <c r="O999" i="2"/>
  <c r="O1000" i="2"/>
  <c r="O1002" i="2"/>
  <c r="O1005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2" i="2"/>
  <c r="O1033" i="2"/>
  <c r="O1034" i="2"/>
  <c r="O1035" i="2"/>
  <c r="O1036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9" i="2"/>
  <c r="O1060" i="2"/>
  <c r="O1061" i="2"/>
  <c r="O1062" i="2"/>
  <c r="O1063" i="2"/>
  <c r="O1064" i="2"/>
  <c r="O1065" i="2"/>
  <c r="O1066" i="2"/>
  <c r="O1067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4" i="2"/>
  <c r="N25" i="2"/>
  <c r="N26" i="2"/>
  <c r="N27" i="2"/>
  <c r="N28" i="2"/>
  <c r="N29" i="2"/>
  <c r="N30" i="2"/>
  <c r="N31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9" i="2"/>
  <c r="N70" i="2"/>
  <c r="N72" i="2"/>
  <c r="N73" i="2"/>
  <c r="N75" i="2"/>
  <c r="N76" i="2"/>
  <c r="N78" i="2"/>
  <c r="N79" i="2"/>
  <c r="N80" i="2"/>
  <c r="N81" i="2"/>
  <c r="N82" i="2"/>
  <c r="N83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5" i="2"/>
  <c r="N206" i="2"/>
  <c r="N207" i="2"/>
  <c r="N209" i="2"/>
  <c r="N210" i="2"/>
  <c r="N212" i="2"/>
  <c r="N213" i="2"/>
  <c r="N215" i="2"/>
  <c r="N216" i="2"/>
  <c r="N217" i="2"/>
  <c r="N218" i="2"/>
  <c r="N219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1" i="2"/>
  <c r="N252" i="2"/>
  <c r="N253" i="2"/>
  <c r="N254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5" i="2"/>
  <c r="N286" i="2"/>
  <c r="N287" i="2"/>
  <c r="N288" i="2"/>
  <c r="N289" i="2"/>
  <c r="N290" i="2"/>
  <c r="N291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8" i="2"/>
  <c r="N519" i="2"/>
  <c r="N520" i="2"/>
  <c r="N521" i="2"/>
  <c r="N523" i="2"/>
  <c r="N524" i="2"/>
  <c r="N525" i="2"/>
  <c r="N528" i="2"/>
  <c r="N529" i="2"/>
  <c r="N530" i="2"/>
  <c r="N535" i="2"/>
  <c r="N536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7" i="2"/>
  <c r="N648" i="2"/>
  <c r="N649" i="2"/>
  <c r="N650" i="2"/>
  <c r="N651" i="2"/>
  <c r="N652" i="2"/>
  <c r="N654" i="2"/>
  <c r="N655" i="2"/>
  <c r="N657" i="2"/>
  <c r="N658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10" i="2"/>
  <c r="N711" i="2"/>
  <c r="N712" i="2"/>
  <c r="N713" i="2"/>
  <c r="N714" i="2"/>
  <c r="N715" i="2"/>
  <c r="N717" i="2"/>
  <c r="N718" i="2"/>
  <c r="N719" i="2"/>
  <c r="N721" i="2"/>
  <c r="N722" i="2"/>
  <c r="N723" i="2"/>
  <c r="N724" i="2"/>
  <c r="N725" i="2"/>
  <c r="N726" i="2"/>
  <c r="N728" i="2"/>
  <c r="N729" i="2"/>
  <c r="N730" i="2"/>
  <c r="N731" i="2"/>
  <c r="N733" i="2"/>
  <c r="N736" i="2"/>
  <c r="N737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7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30" i="2"/>
  <c r="N831" i="2"/>
  <c r="N832" i="2"/>
  <c r="N833" i="2"/>
  <c r="N834" i="2"/>
  <c r="N836" i="2"/>
  <c r="N838" i="2"/>
  <c r="N839" i="2"/>
  <c r="N841" i="2"/>
  <c r="N842" i="2"/>
  <c r="N843" i="2"/>
  <c r="N844" i="2"/>
  <c r="N846" i="2"/>
  <c r="N848" i="2"/>
  <c r="N849" i="2"/>
  <c r="N850" i="2"/>
  <c r="N852" i="2"/>
  <c r="N854" i="2"/>
  <c r="N855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6" i="2"/>
  <c r="N938" i="2"/>
  <c r="N939" i="2"/>
  <c r="N941" i="2"/>
  <c r="N944" i="2"/>
  <c r="N945" i="2"/>
  <c r="N946" i="2"/>
  <c r="N947" i="2"/>
  <c r="N948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3" i="2"/>
  <c r="N984" i="2"/>
  <c r="N985" i="2"/>
  <c r="N987" i="2"/>
  <c r="N988" i="2"/>
  <c r="N989" i="2"/>
  <c r="N990" i="2"/>
  <c r="N991" i="2"/>
  <c r="N992" i="2"/>
  <c r="N994" i="2"/>
  <c r="N995" i="2"/>
  <c r="N996" i="2"/>
  <c r="N997" i="2"/>
  <c r="N998" i="2"/>
  <c r="N999" i="2"/>
  <c r="N1000" i="2"/>
  <c r="N1002" i="2"/>
  <c r="N1005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2" i="2"/>
  <c r="N1033" i="2"/>
  <c r="N1034" i="2"/>
  <c r="N1035" i="2"/>
  <c r="N1036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9" i="2"/>
  <c r="N1060" i="2"/>
  <c r="N1061" i="2"/>
  <c r="N1062" i="2"/>
  <c r="N1063" i="2"/>
  <c r="N1064" i="2"/>
  <c r="N1065" i="2"/>
  <c r="N1066" i="2"/>
  <c r="N1067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4" i="2"/>
  <c r="M25" i="2"/>
  <c r="M26" i="2"/>
  <c r="M27" i="2"/>
  <c r="M28" i="2"/>
  <c r="M29" i="2"/>
  <c r="M30" i="2"/>
  <c r="M31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9" i="2"/>
  <c r="M70" i="2"/>
  <c r="M72" i="2"/>
  <c r="M73" i="2"/>
  <c r="M75" i="2"/>
  <c r="M76" i="2"/>
  <c r="M78" i="2"/>
  <c r="M79" i="2"/>
  <c r="M80" i="2"/>
  <c r="M81" i="2"/>
  <c r="M82" i="2"/>
  <c r="M83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5" i="2"/>
  <c r="M206" i="2"/>
  <c r="M207" i="2"/>
  <c r="M209" i="2"/>
  <c r="M210" i="2"/>
  <c r="M212" i="2"/>
  <c r="M213" i="2"/>
  <c r="M215" i="2"/>
  <c r="M216" i="2"/>
  <c r="M217" i="2"/>
  <c r="M218" i="2"/>
  <c r="M219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1" i="2"/>
  <c r="M252" i="2"/>
  <c r="M253" i="2"/>
  <c r="M254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5" i="2"/>
  <c r="M286" i="2"/>
  <c r="M287" i="2"/>
  <c r="M288" i="2"/>
  <c r="M289" i="2"/>
  <c r="M290" i="2"/>
  <c r="M291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8" i="2"/>
  <c r="M519" i="2"/>
  <c r="M520" i="2"/>
  <c r="M521" i="2"/>
  <c r="M523" i="2"/>
  <c r="M524" i="2"/>
  <c r="M525" i="2"/>
  <c r="M528" i="2"/>
  <c r="M529" i="2"/>
  <c r="M530" i="2"/>
  <c r="M535" i="2"/>
  <c r="M536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7" i="2"/>
  <c r="M648" i="2"/>
  <c r="M649" i="2"/>
  <c r="M650" i="2"/>
  <c r="M651" i="2"/>
  <c r="M652" i="2"/>
  <c r="M654" i="2"/>
  <c r="M655" i="2"/>
  <c r="M657" i="2"/>
  <c r="M658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10" i="2"/>
  <c r="M711" i="2"/>
  <c r="M712" i="2"/>
  <c r="M713" i="2"/>
  <c r="M714" i="2"/>
  <c r="M715" i="2"/>
  <c r="M717" i="2"/>
  <c r="M718" i="2"/>
  <c r="M719" i="2"/>
  <c r="M721" i="2"/>
  <c r="M722" i="2"/>
  <c r="M723" i="2"/>
  <c r="M724" i="2"/>
  <c r="M725" i="2"/>
  <c r="M726" i="2"/>
  <c r="M728" i="2"/>
  <c r="M729" i="2"/>
  <c r="M730" i="2"/>
  <c r="M731" i="2"/>
  <c r="M733" i="2"/>
  <c r="M736" i="2"/>
  <c r="M737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7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30" i="2"/>
  <c r="M831" i="2"/>
  <c r="M832" i="2"/>
  <c r="M833" i="2"/>
  <c r="M834" i="2"/>
  <c r="M836" i="2"/>
  <c r="M838" i="2"/>
  <c r="M839" i="2"/>
  <c r="M841" i="2"/>
  <c r="M842" i="2"/>
  <c r="M843" i="2"/>
  <c r="M844" i="2"/>
  <c r="M846" i="2"/>
  <c r="M848" i="2"/>
  <c r="M849" i="2"/>
  <c r="M850" i="2"/>
  <c r="M852" i="2"/>
  <c r="M854" i="2"/>
  <c r="M855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6" i="2"/>
  <c r="M938" i="2"/>
  <c r="M939" i="2"/>
  <c r="M941" i="2"/>
  <c r="M944" i="2"/>
  <c r="M945" i="2"/>
  <c r="M946" i="2"/>
  <c r="M947" i="2"/>
  <c r="M948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3" i="2"/>
  <c r="M984" i="2"/>
  <c r="M985" i="2"/>
  <c r="M987" i="2"/>
  <c r="M988" i="2"/>
  <c r="M989" i="2"/>
  <c r="M990" i="2"/>
  <c r="M991" i="2"/>
  <c r="M992" i="2"/>
  <c r="M994" i="2"/>
  <c r="M995" i="2"/>
  <c r="M996" i="2"/>
  <c r="M997" i="2"/>
  <c r="M998" i="2"/>
  <c r="M999" i="2"/>
  <c r="M1000" i="2"/>
  <c r="M1002" i="2"/>
  <c r="M1005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M1021" i="2"/>
  <c r="M1022" i="2"/>
  <c r="M1023" i="2"/>
  <c r="M1024" i="2"/>
  <c r="M1025" i="2"/>
  <c r="M1026" i="2"/>
  <c r="M1027" i="2"/>
  <c r="M1028" i="2"/>
  <c r="M1029" i="2"/>
  <c r="M1030" i="2"/>
  <c r="M1032" i="2"/>
  <c r="M1033" i="2"/>
  <c r="M1034" i="2"/>
  <c r="M1035" i="2"/>
  <c r="M1036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9" i="2"/>
  <c r="M1060" i="2"/>
  <c r="M1061" i="2"/>
  <c r="M1062" i="2"/>
  <c r="M1063" i="2"/>
  <c r="M1064" i="2"/>
  <c r="M1065" i="2"/>
  <c r="M1066" i="2"/>
  <c r="M1067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4" i="2"/>
  <c r="L25" i="2"/>
  <c r="L26" i="2"/>
  <c r="L27" i="2"/>
  <c r="L28" i="2"/>
  <c r="L29" i="2"/>
  <c r="L30" i="2"/>
  <c r="L31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9" i="2"/>
  <c r="L70" i="2"/>
  <c r="L72" i="2"/>
  <c r="L73" i="2"/>
  <c r="L75" i="2"/>
  <c r="L76" i="2"/>
  <c r="L78" i="2"/>
  <c r="L79" i="2"/>
  <c r="L80" i="2"/>
  <c r="L81" i="2"/>
  <c r="L82" i="2"/>
  <c r="L83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5" i="2"/>
  <c r="L206" i="2"/>
  <c r="L207" i="2"/>
  <c r="L209" i="2"/>
  <c r="L210" i="2"/>
  <c r="L212" i="2"/>
  <c r="L213" i="2"/>
  <c r="L215" i="2"/>
  <c r="L216" i="2"/>
  <c r="L217" i="2"/>
  <c r="L218" i="2"/>
  <c r="L219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1" i="2"/>
  <c r="L252" i="2"/>
  <c r="L253" i="2"/>
  <c r="L254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5" i="2"/>
  <c r="L286" i="2"/>
  <c r="L287" i="2"/>
  <c r="L288" i="2"/>
  <c r="L289" i="2"/>
  <c r="L290" i="2"/>
  <c r="L291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8" i="2"/>
  <c r="L519" i="2"/>
  <c r="L520" i="2"/>
  <c r="L521" i="2"/>
  <c r="L523" i="2"/>
  <c r="L524" i="2"/>
  <c r="L525" i="2"/>
  <c r="L528" i="2"/>
  <c r="L529" i="2"/>
  <c r="L530" i="2"/>
  <c r="L535" i="2"/>
  <c r="L536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7" i="2"/>
  <c r="L648" i="2"/>
  <c r="L649" i="2"/>
  <c r="L650" i="2"/>
  <c r="L651" i="2"/>
  <c r="L652" i="2"/>
  <c r="L654" i="2"/>
  <c r="L655" i="2"/>
  <c r="L657" i="2"/>
  <c r="L658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10" i="2"/>
  <c r="L711" i="2"/>
  <c r="L712" i="2"/>
  <c r="L713" i="2"/>
  <c r="L714" i="2"/>
  <c r="L715" i="2"/>
  <c r="L717" i="2"/>
  <c r="L718" i="2"/>
  <c r="L719" i="2"/>
  <c r="L721" i="2"/>
  <c r="L722" i="2"/>
  <c r="L723" i="2"/>
  <c r="L724" i="2"/>
  <c r="L725" i="2"/>
  <c r="L726" i="2"/>
  <c r="L728" i="2"/>
  <c r="L729" i="2"/>
  <c r="L730" i="2"/>
  <c r="L731" i="2"/>
  <c r="L733" i="2"/>
  <c r="L736" i="2"/>
  <c r="L737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7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4" i="2"/>
  <c r="L815" i="2"/>
  <c r="L816" i="2"/>
  <c r="L817" i="2"/>
  <c r="L818" i="2"/>
  <c r="L819" i="2"/>
  <c r="L820" i="2"/>
  <c r="L821" i="2"/>
  <c r="L822" i="2"/>
  <c r="L823" i="2"/>
  <c r="L824" i="2"/>
  <c r="L825" i="2"/>
  <c r="L826" i="2"/>
  <c r="L827" i="2"/>
  <c r="L828" i="2"/>
  <c r="L830" i="2"/>
  <c r="L831" i="2"/>
  <c r="L832" i="2"/>
  <c r="L833" i="2"/>
  <c r="L834" i="2"/>
  <c r="L836" i="2"/>
  <c r="L838" i="2"/>
  <c r="L839" i="2"/>
  <c r="L841" i="2"/>
  <c r="L842" i="2"/>
  <c r="L843" i="2"/>
  <c r="L844" i="2"/>
  <c r="L846" i="2"/>
  <c r="L848" i="2"/>
  <c r="L849" i="2"/>
  <c r="L850" i="2"/>
  <c r="L852" i="2"/>
  <c r="L854" i="2"/>
  <c r="L855" i="2"/>
  <c r="L857" i="2"/>
  <c r="L858" i="2"/>
  <c r="L859" i="2"/>
  <c r="L860" i="2"/>
  <c r="L861" i="2"/>
  <c r="L862" i="2"/>
  <c r="L863" i="2"/>
  <c r="L864" i="2"/>
  <c r="L865" i="2"/>
  <c r="L866" i="2"/>
  <c r="L867" i="2"/>
  <c r="L868" i="2"/>
  <c r="L869" i="2"/>
  <c r="L870" i="2"/>
  <c r="L871" i="2"/>
  <c r="L872" i="2"/>
  <c r="L873" i="2"/>
  <c r="L874" i="2"/>
  <c r="L875" i="2"/>
  <c r="L876" i="2"/>
  <c r="L877" i="2"/>
  <c r="L878" i="2"/>
  <c r="L879" i="2"/>
  <c r="L880" i="2"/>
  <c r="L881" i="2"/>
  <c r="L882" i="2"/>
  <c r="L883" i="2"/>
  <c r="L884" i="2"/>
  <c r="L885" i="2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3" i="2"/>
  <c r="L914" i="2"/>
  <c r="L915" i="2"/>
  <c r="L918" i="2"/>
  <c r="L919" i="2"/>
  <c r="L920" i="2"/>
  <c r="L921" i="2"/>
  <c r="L922" i="2"/>
  <c r="L923" i="2"/>
  <c r="L924" i="2"/>
  <c r="L925" i="2"/>
  <c r="L926" i="2"/>
  <c r="L927" i="2"/>
  <c r="L928" i="2"/>
  <c r="L929" i="2"/>
  <c r="L930" i="2"/>
  <c r="L931" i="2"/>
  <c r="L932" i="2"/>
  <c r="L933" i="2"/>
  <c r="L934" i="2"/>
  <c r="L936" i="2"/>
  <c r="L938" i="2"/>
  <c r="L939" i="2"/>
  <c r="L941" i="2"/>
  <c r="L944" i="2"/>
  <c r="L945" i="2"/>
  <c r="L946" i="2"/>
  <c r="L947" i="2"/>
  <c r="L948" i="2"/>
  <c r="L950" i="2"/>
  <c r="L951" i="2"/>
  <c r="L952" i="2"/>
  <c r="L953" i="2"/>
  <c r="L954" i="2"/>
  <c r="L955" i="2"/>
  <c r="L956" i="2"/>
  <c r="L957" i="2"/>
  <c r="L958" i="2"/>
  <c r="L959" i="2"/>
  <c r="L960" i="2"/>
  <c r="L961" i="2"/>
  <c r="L962" i="2"/>
  <c r="L963" i="2"/>
  <c r="L964" i="2"/>
  <c r="L965" i="2"/>
  <c r="L966" i="2"/>
  <c r="L967" i="2"/>
  <c r="L968" i="2"/>
  <c r="L969" i="2"/>
  <c r="L970" i="2"/>
  <c r="L971" i="2"/>
  <c r="L972" i="2"/>
  <c r="L973" i="2"/>
  <c r="L974" i="2"/>
  <c r="L975" i="2"/>
  <c r="L976" i="2"/>
  <c r="L977" i="2"/>
  <c r="L978" i="2"/>
  <c r="L979" i="2"/>
  <c r="L980" i="2"/>
  <c r="L981" i="2"/>
  <c r="L983" i="2"/>
  <c r="L984" i="2"/>
  <c r="L985" i="2"/>
  <c r="L987" i="2"/>
  <c r="L988" i="2"/>
  <c r="L989" i="2"/>
  <c r="L990" i="2"/>
  <c r="L991" i="2"/>
  <c r="L992" i="2"/>
  <c r="L994" i="2"/>
  <c r="L995" i="2"/>
  <c r="L996" i="2"/>
  <c r="L997" i="2"/>
  <c r="L998" i="2"/>
  <c r="L999" i="2"/>
  <c r="L1000" i="2"/>
  <c r="L1002" i="2"/>
  <c r="L1005" i="2"/>
  <c r="L1007" i="2"/>
  <c r="L1008" i="2"/>
  <c r="L1009" i="2"/>
  <c r="L1010" i="2"/>
  <c r="L1011" i="2"/>
  <c r="L1012" i="2"/>
  <c r="L1013" i="2"/>
  <c r="L1014" i="2"/>
  <c r="L1015" i="2"/>
  <c r="L1016" i="2"/>
  <c r="L1017" i="2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2" i="2"/>
  <c r="L1033" i="2"/>
  <c r="L1034" i="2"/>
  <c r="L1035" i="2"/>
  <c r="L1036" i="2"/>
  <c r="L1038" i="2"/>
  <c r="L1039" i="2"/>
  <c r="L1040" i="2"/>
  <c r="L1041" i="2"/>
  <c r="L1042" i="2"/>
  <c r="L1043" i="2"/>
  <c r="L1044" i="2"/>
  <c r="L1045" i="2"/>
  <c r="L1046" i="2"/>
  <c r="L1047" i="2"/>
  <c r="L1048" i="2"/>
  <c r="L1049" i="2"/>
  <c r="L1050" i="2"/>
  <c r="L1051" i="2"/>
  <c r="L1052" i="2"/>
  <c r="L1053" i="2"/>
  <c r="L1054" i="2"/>
  <c r="L1055" i="2"/>
  <c r="L1056" i="2"/>
  <c r="L1057" i="2"/>
  <c r="L1059" i="2"/>
  <c r="L1060" i="2"/>
  <c r="L1061" i="2"/>
  <c r="L1062" i="2"/>
  <c r="L1063" i="2"/>
  <c r="L1064" i="2"/>
  <c r="L1065" i="2"/>
  <c r="L1066" i="2"/>
  <c r="L1067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4" i="2"/>
  <c r="K25" i="2"/>
  <c r="K26" i="2"/>
  <c r="K27" i="2"/>
  <c r="K28" i="2"/>
  <c r="K29" i="2"/>
  <c r="K30" i="2"/>
  <c r="K31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9" i="2"/>
  <c r="K70" i="2"/>
  <c r="K72" i="2"/>
  <c r="K73" i="2"/>
  <c r="K75" i="2"/>
  <c r="K76" i="2"/>
  <c r="K78" i="2"/>
  <c r="K79" i="2"/>
  <c r="K80" i="2"/>
  <c r="K81" i="2"/>
  <c r="K82" i="2"/>
  <c r="K83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5" i="2"/>
  <c r="K206" i="2"/>
  <c r="K207" i="2"/>
  <c r="K209" i="2"/>
  <c r="K210" i="2"/>
  <c r="K212" i="2"/>
  <c r="K213" i="2"/>
  <c r="K215" i="2"/>
  <c r="K216" i="2"/>
  <c r="K217" i="2"/>
  <c r="K218" i="2"/>
  <c r="K219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1" i="2"/>
  <c r="K252" i="2"/>
  <c r="K253" i="2"/>
  <c r="K254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5" i="2"/>
  <c r="K286" i="2"/>
  <c r="K287" i="2"/>
  <c r="K288" i="2"/>
  <c r="K289" i="2"/>
  <c r="K290" i="2"/>
  <c r="K291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8" i="2"/>
  <c r="K519" i="2"/>
  <c r="K520" i="2"/>
  <c r="K521" i="2"/>
  <c r="K523" i="2"/>
  <c r="K524" i="2"/>
  <c r="K525" i="2"/>
  <c r="K528" i="2"/>
  <c r="K529" i="2"/>
  <c r="K530" i="2"/>
  <c r="K535" i="2"/>
  <c r="K536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7" i="2"/>
  <c r="K648" i="2"/>
  <c r="K649" i="2"/>
  <c r="K650" i="2"/>
  <c r="K651" i="2"/>
  <c r="K652" i="2"/>
  <c r="K654" i="2"/>
  <c r="K655" i="2"/>
  <c r="K657" i="2"/>
  <c r="K658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10" i="2"/>
  <c r="K711" i="2"/>
  <c r="K712" i="2"/>
  <c r="K713" i="2"/>
  <c r="K714" i="2"/>
  <c r="K715" i="2"/>
  <c r="K717" i="2"/>
  <c r="K718" i="2"/>
  <c r="K719" i="2"/>
  <c r="K721" i="2"/>
  <c r="K722" i="2"/>
  <c r="K723" i="2"/>
  <c r="K724" i="2"/>
  <c r="K725" i="2"/>
  <c r="K726" i="2"/>
  <c r="K728" i="2"/>
  <c r="K729" i="2"/>
  <c r="K730" i="2"/>
  <c r="K731" i="2"/>
  <c r="K733" i="2"/>
  <c r="K736" i="2"/>
  <c r="K737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7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30" i="2"/>
  <c r="K831" i="2"/>
  <c r="K832" i="2"/>
  <c r="K833" i="2"/>
  <c r="K834" i="2"/>
  <c r="K836" i="2"/>
  <c r="K838" i="2"/>
  <c r="K839" i="2"/>
  <c r="K841" i="2"/>
  <c r="K842" i="2"/>
  <c r="K843" i="2"/>
  <c r="K844" i="2"/>
  <c r="K846" i="2"/>
  <c r="K848" i="2"/>
  <c r="K849" i="2"/>
  <c r="K850" i="2"/>
  <c r="K852" i="2"/>
  <c r="K854" i="2"/>
  <c r="K855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6" i="2"/>
  <c r="K938" i="2"/>
  <c r="K939" i="2"/>
  <c r="K941" i="2"/>
  <c r="K944" i="2"/>
  <c r="K945" i="2"/>
  <c r="K946" i="2"/>
  <c r="K947" i="2"/>
  <c r="K948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3" i="2"/>
  <c r="K984" i="2"/>
  <c r="K985" i="2"/>
  <c r="K987" i="2"/>
  <c r="K988" i="2"/>
  <c r="K989" i="2"/>
  <c r="K990" i="2"/>
  <c r="K991" i="2"/>
  <c r="K992" i="2"/>
  <c r="K994" i="2"/>
  <c r="K995" i="2"/>
  <c r="K996" i="2"/>
  <c r="K997" i="2"/>
  <c r="K998" i="2"/>
  <c r="K999" i="2"/>
  <c r="K1000" i="2"/>
  <c r="K1002" i="2"/>
  <c r="K1005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2" i="2"/>
  <c r="K1033" i="2"/>
  <c r="K1034" i="2"/>
  <c r="K1035" i="2"/>
  <c r="K1036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9" i="2"/>
  <c r="K1060" i="2"/>
  <c r="K1061" i="2"/>
  <c r="K1062" i="2"/>
  <c r="K1063" i="2"/>
  <c r="K1064" i="2"/>
  <c r="K1065" i="2"/>
  <c r="K1066" i="2"/>
  <c r="K1067" i="2"/>
  <c r="J9" i="2"/>
  <c r="Q9" i="2" s="1"/>
  <c r="J10" i="2"/>
  <c r="Q10" i="2" s="1"/>
  <c r="J11" i="2"/>
  <c r="Q11" i="2" s="1"/>
  <c r="J12" i="2"/>
  <c r="Q12" i="2" s="1"/>
  <c r="J13" i="2"/>
  <c r="Q13" i="2" s="1"/>
  <c r="J14" i="2"/>
  <c r="Q14" i="2" s="1"/>
  <c r="J15" i="2"/>
  <c r="Q15" i="2" s="1"/>
  <c r="J16" i="2"/>
  <c r="Q16" i="2" s="1"/>
  <c r="J17" i="2"/>
  <c r="Q17" i="2" s="1"/>
  <c r="J18" i="2"/>
  <c r="Q18" i="2" s="1"/>
  <c r="J19" i="2"/>
  <c r="Q19" i="2" s="1"/>
  <c r="J20" i="2"/>
  <c r="Q20" i="2" s="1"/>
  <c r="J21" i="2"/>
  <c r="Q21" i="2" s="1"/>
  <c r="J22" i="2"/>
  <c r="Q22" i="2" s="1"/>
  <c r="J24" i="2"/>
  <c r="Q24" i="2" s="1"/>
  <c r="J25" i="2"/>
  <c r="Q25" i="2" s="1"/>
  <c r="J26" i="2"/>
  <c r="Q26" i="2" s="1"/>
  <c r="J27" i="2"/>
  <c r="Q27" i="2" s="1"/>
  <c r="J28" i="2"/>
  <c r="Q28" i="2" s="1"/>
  <c r="J29" i="2"/>
  <c r="Q29" i="2" s="1"/>
  <c r="J30" i="2"/>
  <c r="Q30" i="2" s="1"/>
  <c r="J31" i="2"/>
  <c r="Q31" i="2" s="1"/>
  <c r="J33" i="2"/>
  <c r="Q33" i="2" s="1"/>
  <c r="J34" i="2"/>
  <c r="Q34" i="2" s="1"/>
  <c r="J35" i="2"/>
  <c r="Q35" i="2" s="1"/>
  <c r="J36" i="2"/>
  <c r="Q36" i="2" s="1"/>
  <c r="J37" i="2"/>
  <c r="Q37" i="2" s="1"/>
  <c r="J38" i="2"/>
  <c r="Q38" i="2" s="1"/>
  <c r="J39" i="2"/>
  <c r="Q39" i="2" s="1"/>
  <c r="J40" i="2"/>
  <c r="Q40" i="2" s="1"/>
  <c r="J41" i="2"/>
  <c r="Q41" i="2" s="1"/>
  <c r="J42" i="2"/>
  <c r="Q42" i="2" s="1"/>
  <c r="J43" i="2"/>
  <c r="Q43" i="2" s="1"/>
  <c r="J44" i="2"/>
  <c r="Q44" i="2" s="1"/>
  <c r="J45" i="2"/>
  <c r="Q45" i="2" s="1"/>
  <c r="J46" i="2"/>
  <c r="Q46" i="2" s="1"/>
  <c r="J47" i="2"/>
  <c r="Q47" i="2" s="1"/>
  <c r="J48" i="2"/>
  <c r="Q48" i="2" s="1"/>
  <c r="J49" i="2"/>
  <c r="Q49" i="2" s="1"/>
  <c r="J50" i="2"/>
  <c r="Q50" i="2" s="1"/>
  <c r="J51" i="2"/>
  <c r="Q51" i="2" s="1"/>
  <c r="J52" i="2"/>
  <c r="Q52" i="2" s="1"/>
  <c r="J53" i="2"/>
  <c r="Q53" i="2" s="1"/>
  <c r="J54" i="2"/>
  <c r="Q54" i="2" s="1"/>
  <c r="J55" i="2"/>
  <c r="Q55" i="2" s="1"/>
  <c r="J56" i="2"/>
  <c r="Q56" i="2" s="1"/>
  <c r="J57" i="2"/>
  <c r="Q57" i="2" s="1"/>
  <c r="J58" i="2"/>
  <c r="Q58" i="2" s="1"/>
  <c r="J59" i="2"/>
  <c r="Q59" i="2" s="1"/>
  <c r="J60" i="2"/>
  <c r="Q60" i="2" s="1"/>
  <c r="J61" i="2"/>
  <c r="Q61" i="2" s="1"/>
  <c r="J62" i="2"/>
  <c r="Q62" i="2" s="1"/>
  <c r="J63" i="2"/>
  <c r="Q63" i="2" s="1"/>
  <c r="J64" i="2"/>
  <c r="Q64" i="2" s="1"/>
  <c r="J65" i="2"/>
  <c r="Q65" i="2" s="1"/>
  <c r="J66" i="2"/>
  <c r="Q66" i="2" s="1"/>
  <c r="J67" i="2"/>
  <c r="Q67" i="2" s="1"/>
  <c r="J69" i="2"/>
  <c r="Q69" i="2" s="1"/>
  <c r="J70" i="2"/>
  <c r="Q70" i="2" s="1"/>
  <c r="J72" i="2"/>
  <c r="Q72" i="2" s="1"/>
  <c r="J73" i="2"/>
  <c r="Q73" i="2" s="1"/>
  <c r="J75" i="2"/>
  <c r="Q75" i="2" s="1"/>
  <c r="J76" i="2"/>
  <c r="Q76" i="2" s="1"/>
  <c r="J78" i="2"/>
  <c r="Q78" i="2" s="1"/>
  <c r="J79" i="2"/>
  <c r="Q79" i="2" s="1"/>
  <c r="J80" i="2"/>
  <c r="Q80" i="2" s="1"/>
  <c r="J81" i="2"/>
  <c r="Q81" i="2" s="1"/>
  <c r="J82" i="2"/>
  <c r="Q82" i="2" s="1"/>
  <c r="J83" i="2"/>
  <c r="Q83" i="2" s="1"/>
  <c r="J87" i="2"/>
  <c r="Q87" i="2" s="1"/>
  <c r="J88" i="2"/>
  <c r="Q88" i="2" s="1"/>
  <c r="J89" i="2"/>
  <c r="Q89" i="2" s="1"/>
  <c r="J90" i="2"/>
  <c r="Q90" i="2" s="1"/>
  <c r="J91" i="2"/>
  <c r="Q91" i="2" s="1"/>
  <c r="J92" i="2"/>
  <c r="Q92" i="2" s="1"/>
  <c r="J93" i="2"/>
  <c r="Q93" i="2" s="1"/>
  <c r="J94" i="2"/>
  <c r="Q94" i="2" s="1"/>
  <c r="J95" i="2"/>
  <c r="Q95" i="2" s="1"/>
  <c r="J96" i="2"/>
  <c r="Q96" i="2" s="1"/>
  <c r="J97" i="2"/>
  <c r="Q97" i="2" s="1"/>
  <c r="J98" i="2"/>
  <c r="Q98" i="2" s="1"/>
  <c r="J99" i="2"/>
  <c r="Q99" i="2" s="1"/>
  <c r="J100" i="2"/>
  <c r="Q100" i="2" s="1"/>
  <c r="J101" i="2"/>
  <c r="Q101" i="2" s="1"/>
  <c r="J102" i="2"/>
  <c r="Q102" i="2" s="1"/>
  <c r="J103" i="2"/>
  <c r="Q103" i="2" s="1"/>
  <c r="J104" i="2"/>
  <c r="Q104" i="2" s="1"/>
  <c r="J105" i="2"/>
  <c r="Q105" i="2" s="1"/>
  <c r="J106" i="2"/>
  <c r="Q106" i="2" s="1"/>
  <c r="J107" i="2"/>
  <c r="Q107" i="2" s="1"/>
  <c r="J108" i="2"/>
  <c r="Q108" i="2" s="1"/>
  <c r="J109" i="2"/>
  <c r="Q109" i="2" s="1"/>
  <c r="J110" i="2"/>
  <c r="Q110" i="2" s="1"/>
  <c r="J111" i="2"/>
  <c r="Q111" i="2" s="1"/>
  <c r="J112" i="2"/>
  <c r="Q112" i="2" s="1"/>
  <c r="J113" i="2"/>
  <c r="Q113" i="2" s="1"/>
  <c r="J114" i="2"/>
  <c r="Q114" i="2" s="1"/>
  <c r="J115" i="2"/>
  <c r="Q115" i="2" s="1"/>
  <c r="J116" i="2"/>
  <c r="Q116" i="2" s="1"/>
  <c r="J117" i="2"/>
  <c r="Q117" i="2" s="1"/>
  <c r="J118" i="2"/>
  <c r="Q118" i="2" s="1"/>
  <c r="J119" i="2"/>
  <c r="Q119" i="2" s="1"/>
  <c r="J120" i="2"/>
  <c r="Q120" i="2" s="1"/>
  <c r="J121" i="2"/>
  <c r="Q121" i="2" s="1"/>
  <c r="J122" i="2"/>
  <c r="Q122" i="2" s="1"/>
  <c r="J123" i="2"/>
  <c r="Q123" i="2" s="1"/>
  <c r="J125" i="2"/>
  <c r="Q125" i="2" s="1"/>
  <c r="J126" i="2"/>
  <c r="Q126" i="2" s="1"/>
  <c r="J127" i="2"/>
  <c r="Q127" i="2" s="1"/>
  <c r="J128" i="2"/>
  <c r="Q128" i="2" s="1"/>
  <c r="J129" i="2"/>
  <c r="Q129" i="2" s="1"/>
  <c r="J130" i="2"/>
  <c r="Q130" i="2" s="1"/>
  <c r="J131" i="2"/>
  <c r="Q131" i="2" s="1"/>
  <c r="J132" i="2"/>
  <c r="Q132" i="2" s="1"/>
  <c r="J133" i="2"/>
  <c r="Q133" i="2" s="1"/>
  <c r="J134" i="2"/>
  <c r="Q134" i="2" s="1"/>
  <c r="J135" i="2"/>
  <c r="Q135" i="2" s="1"/>
  <c r="J136" i="2"/>
  <c r="Q136" i="2" s="1"/>
  <c r="J137" i="2"/>
  <c r="Q137" i="2" s="1"/>
  <c r="J138" i="2"/>
  <c r="Q138" i="2" s="1"/>
  <c r="J140" i="2"/>
  <c r="Q140" i="2" s="1"/>
  <c r="J141" i="2"/>
  <c r="Q141" i="2" s="1"/>
  <c r="J142" i="2"/>
  <c r="Q142" i="2" s="1"/>
  <c r="J143" i="2"/>
  <c r="Q143" i="2" s="1"/>
  <c r="J144" i="2"/>
  <c r="Q144" i="2" s="1"/>
  <c r="J145" i="2"/>
  <c r="Q145" i="2" s="1"/>
  <c r="J146" i="2"/>
  <c r="Q146" i="2" s="1"/>
  <c r="J147" i="2"/>
  <c r="Q147" i="2" s="1"/>
  <c r="J148" i="2"/>
  <c r="Q148" i="2" s="1"/>
  <c r="J149" i="2"/>
  <c r="Q149" i="2" s="1"/>
  <c r="J150" i="2"/>
  <c r="Q150" i="2" s="1"/>
  <c r="J151" i="2"/>
  <c r="Q151" i="2" s="1"/>
  <c r="J152" i="2"/>
  <c r="Q152" i="2" s="1"/>
  <c r="J153" i="2"/>
  <c r="Q153" i="2" s="1"/>
  <c r="J154" i="2"/>
  <c r="Q154" i="2" s="1"/>
  <c r="J155" i="2"/>
  <c r="Q155" i="2" s="1"/>
  <c r="J156" i="2"/>
  <c r="Q156" i="2" s="1"/>
  <c r="J157" i="2"/>
  <c r="Q157" i="2" s="1"/>
  <c r="J158" i="2"/>
  <c r="Q158" i="2" s="1"/>
  <c r="J159" i="2"/>
  <c r="Q159" i="2" s="1"/>
  <c r="J160" i="2"/>
  <c r="Q160" i="2" s="1"/>
  <c r="J161" i="2"/>
  <c r="Q161" i="2" s="1"/>
  <c r="J162" i="2"/>
  <c r="Q162" i="2" s="1"/>
  <c r="J163" i="2"/>
  <c r="Q163" i="2" s="1"/>
  <c r="J164" i="2"/>
  <c r="Q164" i="2" s="1"/>
  <c r="J165" i="2"/>
  <c r="Q165" i="2" s="1"/>
  <c r="J166" i="2"/>
  <c r="Q166" i="2" s="1"/>
  <c r="J167" i="2"/>
  <c r="Q167" i="2" s="1"/>
  <c r="J168" i="2"/>
  <c r="Q168" i="2" s="1"/>
  <c r="J169" i="2"/>
  <c r="Q169" i="2" s="1"/>
  <c r="J170" i="2"/>
  <c r="Q170" i="2" s="1"/>
  <c r="J171" i="2"/>
  <c r="Q171" i="2" s="1"/>
  <c r="J172" i="2"/>
  <c r="Q172" i="2" s="1"/>
  <c r="J173" i="2"/>
  <c r="Q173" i="2" s="1"/>
  <c r="J174" i="2"/>
  <c r="Q174" i="2" s="1"/>
  <c r="J175" i="2"/>
  <c r="Q175" i="2" s="1"/>
  <c r="J176" i="2"/>
  <c r="Q176" i="2" s="1"/>
  <c r="J177" i="2"/>
  <c r="Q177" i="2" s="1"/>
  <c r="J178" i="2"/>
  <c r="Q178" i="2" s="1"/>
  <c r="J179" i="2"/>
  <c r="Q179" i="2" s="1"/>
  <c r="J180" i="2"/>
  <c r="Q180" i="2" s="1"/>
  <c r="J181" i="2"/>
  <c r="Q181" i="2" s="1"/>
  <c r="J182" i="2"/>
  <c r="Q182" i="2" s="1"/>
  <c r="J183" i="2"/>
  <c r="Q183" i="2" s="1"/>
  <c r="J184" i="2"/>
  <c r="Q184" i="2" s="1"/>
  <c r="J185" i="2"/>
  <c r="Q185" i="2" s="1"/>
  <c r="J186" i="2"/>
  <c r="Q186" i="2" s="1"/>
  <c r="J187" i="2"/>
  <c r="Q187" i="2" s="1"/>
  <c r="J188" i="2"/>
  <c r="Q188" i="2" s="1"/>
  <c r="J189" i="2"/>
  <c r="Q189" i="2" s="1"/>
  <c r="J190" i="2"/>
  <c r="Q190" i="2" s="1"/>
  <c r="J191" i="2"/>
  <c r="Q191" i="2" s="1"/>
  <c r="J192" i="2"/>
  <c r="Q192" i="2" s="1"/>
  <c r="J193" i="2"/>
  <c r="Q193" i="2" s="1"/>
  <c r="J194" i="2"/>
  <c r="Q194" i="2" s="1"/>
  <c r="J195" i="2"/>
  <c r="Q195" i="2" s="1"/>
  <c r="J196" i="2"/>
  <c r="Q196" i="2" s="1"/>
  <c r="J197" i="2"/>
  <c r="Q197" i="2" s="1"/>
  <c r="J198" i="2"/>
  <c r="Q198" i="2" s="1"/>
  <c r="J199" i="2"/>
  <c r="Q199" i="2" s="1"/>
  <c r="J200" i="2"/>
  <c r="Q200" i="2" s="1"/>
  <c r="J201" i="2"/>
  <c r="Q201" i="2" s="1"/>
  <c r="J202" i="2"/>
  <c r="Q202" i="2" s="1"/>
  <c r="J203" i="2"/>
  <c r="Q203" i="2" s="1"/>
  <c r="J205" i="2"/>
  <c r="Q205" i="2" s="1"/>
  <c r="J206" i="2"/>
  <c r="Q206" i="2" s="1"/>
  <c r="J207" i="2"/>
  <c r="Q207" i="2" s="1"/>
  <c r="J209" i="2"/>
  <c r="Q209" i="2" s="1"/>
  <c r="J210" i="2"/>
  <c r="Q210" i="2" s="1"/>
  <c r="J212" i="2"/>
  <c r="Q212" i="2" s="1"/>
  <c r="J213" i="2"/>
  <c r="Q213" i="2" s="1"/>
  <c r="J215" i="2"/>
  <c r="Q215" i="2" s="1"/>
  <c r="J216" i="2"/>
  <c r="Q216" i="2" s="1"/>
  <c r="J217" i="2"/>
  <c r="Q217" i="2" s="1"/>
  <c r="J218" i="2"/>
  <c r="Q218" i="2" s="1"/>
  <c r="J219" i="2"/>
  <c r="Q219" i="2" s="1"/>
  <c r="J221" i="2"/>
  <c r="Q221" i="2" s="1"/>
  <c r="J222" i="2"/>
  <c r="Q222" i="2" s="1"/>
  <c r="J223" i="2"/>
  <c r="Q223" i="2" s="1"/>
  <c r="J224" i="2"/>
  <c r="Q224" i="2" s="1"/>
  <c r="J225" i="2"/>
  <c r="Q225" i="2" s="1"/>
  <c r="J226" i="2"/>
  <c r="Q226" i="2" s="1"/>
  <c r="J227" i="2"/>
  <c r="Q227" i="2" s="1"/>
  <c r="J228" i="2"/>
  <c r="Q228" i="2" s="1"/>
  <c r="J229" i="2"/>
  <c r="Q229" i="2" s="1"/>
  <c r="J230" i="2"/>
  <c r="Q230" i="2" s="1"/>
  <c r="J231" i="2"/>
  <c r="Q231" i="2" s="1"/>
  <c r="J232" i="2"/>
  <c r="Q232" i="2" s="1"/>
  <c r="J233" i="2"/>
  <c r="Q233" i="2" s="1"/>
  <c r="J234" i="2"/>
  <c r="Q234" i="2" s="1"/>
  <c r="J236" i="2"/>
  <c r="Q236" i="2" s="1"/>
  <c r="J237" i="2"/>
  <c r="Q237" i="2" s="1"/>
  <c r="J238" i="2"/>
  <c r="Q238" i="2" s="1"/>
  <c r="J239" i="2"/>
  <c r="Q239" i="2" s="1"/>
  <c r="J240" i="2"/>
  <c r="Q240" i="2" s="1"/>
  <c r="J241" i="2"/>
  <c r="Q241" i="2" s="1"/>
  <c r="J242" i="2"/>
  <c r="Q242" i="2" s="1"/>
  <c r="J243" i="2"/>
  <c r="Q243" i="2" s="1"/>
  <c r="J244" i="2"/>
  <c r="Q244" i="2" s="1"/>
  <c r="J245" i="2"/>
  <c r="Q245" i="2" s="1"/>
  <c r="J246" i="2"/>
  <c r="Q246" i="2" s="1"/>
  <c r="J247" i="2"/>
  <c r="Q247" i="2" s="1"/>
  <c r="J248" i="2"/>
  <c r="Q248" i="2" s="1"/>
  <c r="J249" i="2"/>
  <c r="Q249" i="2" s="1"/>
  <c r="J251" i="2"/>
  <c r="Q251" i="2" s="1"/>
  <c r="J252" i="2"/>
  <c r="Q252" i="2" s="1"/>
  <c r="J253" i="2"/>
  <c r="Q253" i="2" s="1"/>
  <c r="J254" i="2"/>
  <c r="Q254" i="2" s="1"/>
  <c r="J256" i="2"/>
  <c r="Q256" i="2" s="1"/>
  <c r="J257" i="2"/>
  <c r="Q257" i="2" s="1"/>
  <c r="J258" i="2"/>
  <c r="Q258" i="2" s="1"/>
  <c r="J259" i="2"/>
  <c r="Q259" i="2" s="1"/>
  <c r="J260" i="2"/>
  <c r="Q260" i="2" s="1"/>
  <c r="J261" i="2"/>
  <c r="Q261" i="2" s="1"/>
  <c r="J262" i="2"/>
  <c r="Q262" i="2" s="1"/>
  <c r="J263" i="2"/>
  <c r="Q263" i="2" s="1"/>
  <c r="J264" i="2"/>
  <c r="Q264" i="2" s="1"/>
  <c r="J265" i="2"/>
  <c r="Q265" i="2" s="1"/>
  <c r="J266" i="2"/>
  <c r="Q266" i="2" s="1"/>
  <c r="J267" i="2"/>
  <c r="Q267" i="2" s="1"/>
  <c r="J268" i="2"/>
  <c r="Q268" i="2" s="1"/>
  <c r="J269" i="2"/>
  <c r="Q269" i="2" s="1"/>
  <c r="J270" i="2"/>
  <c r="Q270" i="2" s="1"/>
  <c r="J272" i="2"/>
  <c r="Q272" i="2" s="1"/>
  <c r="J273" i="2"/>
  <c r="Q273" i="2" s="1"/>
  <c r="J274" i="2"/>
  <c r="Q274" i="2" s="1"/>
  <c r="J275" i="2"/>
  <c r="Q275" i="2" s="1"/>
  <c r="J276" i="2"/>
  <c r="Q276" i="2" s="1"/>
  <c r="J277" i="2"/>
  <c r="Q277" i="2" s="1"/>
  <c r="J278" i="2"/>
  <c r="Q278" i="2" s="1"/>
  <c r="J279" i="2"/>
  <c r="Q279" i="2" s="1"/>
  <c r="J280" i="2"/>
  <c r="Q280" i="2" s="1"/>
  <c r="J281" i="2"/>
  <c r="Q281" i="2" s="1"/>
  <c r="J282" i="2"/>
  <c r="Q282" i="2" s="1"/>
  <c r="J283" i="2"/>
  <c r="Q283" i="2" s="1"/>
  <c r="J285" i="2"/>
  <c r="Q285" i="2" s="1"/>
  <c r="J286" i="2"/>
  <c r="Q286" i="2" s="1"/>
  <c r="J287" i="2"/>
  <c r="Q287" i="2" s="1"/>
  <c r="J288" i="2"/>
  <c r="Q288" i="2" s="1"/>
  <c r="J289" i="2"/>
  <c r="Q289" i="2" s="1"/>
  <c r="J290" i="2"/>
  <c r="Q290" i="2" s="1"/>
  <c r="J291" i="2"/>
  <c r="Q291" i="2" s="1"/>
  <c r="J294" i="2"/>
  <c r="Q294" i="2" s="1"/>
  <c r="J295" i="2"/>
  <c r="Q295" i="2" s="1"/>
  <c r="J296" i="2"/>
  <c r="Q296" i="2" s="1"/>
  <c r="J297" i="2"/>
  <c r="Q297" i="2" s="1"/>
  <c r="J298" i="2"/>
  <c r="Q298" i="2" s="1"/>
  <c r="J299" i="2"/>
  <c r="Q299" i="2" s="1"/>
  <c r="J300" i="2"/>
  <c r="Q300" i="2" s="1"/>
  <c r="J301" i="2"/>
  <c r="Q301" i="2" s="1"/>
  <c r="J302" i="2"/>
  <c r="Q302" i="2" s="1"/>
  <c r="J303" i="2"/>
  <c r="Q303" i="2" s="1"/>
  <c r="J304" i="2"/>
  <c r="Q304" i="2" s="1"/>
  <c r="J305" i="2"/>
  <c r="Q305" i="2" s="1"/>
  <c r="J306" i="2"/>
  <c r="Q306" i="2" s="1"/>
  <c r="J307" i="2"/>
  <c r="Q307" i="2" s="1"/>
  <c r="J308" i="2"/>
  <c r="Q308" i="2" s="1"/>
  <c r="J309" i="2"/>
  <c r="Q309" i="2" s="1"/>
  <c r="J310" i="2"/>
  <c r="Q310" i="2" s="1"/>
  <c r="J311" i="2"/>
  <c r="Q311" i="2" s="1"/>
  <c r="J312" i="2"/>
  <c r="Q312" i="2" s="1"/>
  <c r="J313" i="2"/>
  <c r="Q313" i="2" s="1"/>
  <c r="J314" i="2"/>
  <c r="Q314" i="2" s="1"/>
  <c r="J315" i="2"/>
  <c r="Q315" i="2" s="1"/>
  <c r="J316" i="2"/>
  <c r="Q316" i="2" s="1"/>
  <c r="J317" i="2"/>
  <c r="Q317" i="2" s="1"/>
  <c r="J318" i="2"/>
  <c r="Q318" i="2" s="1"/>
  <c r="J319" i="2"/>
  <c r="Q319" i="2" s="1"/>
  <c r="J320" i="2"/>
  <c r="Q320" i="2" s="1"/>
  <c r="J321" i="2"/>
  <c r="Q321" i="2" s="1"/>
  <c r="J322" i="2"/>
  <c r="Q322" i="2" s="1"/>
  <c r="J323" i="2"/>
  <c r="Q323" i="2" s="1"/>
  <c r="J324" i="2"/>
  <c r="Q324" i="2" s="1"/>
  <c r="J325" i="2"/>
  <c r="Q325" i="2" s="1"/>
  <c r="J326" i="2"/>
  <c r="Q326" i="2" s="1"/>
  <c r="J327" i="2"/>
  <c r="Q327" i="2" s="1"/>
  <c r="J328" i="2"/>
  <c r="Q328" i="2" s="1"/>
  <c r="J330" i="2"/>
  <c r="Q330" i="2" s="1"/>
  <c r="J331" i="2"/>
  <c r="Q331" i="2" s="1"/>
  <c r="J332" i="2"/>
  <c r="Q332" i="2" s="1"/>
  <c r="J333" i="2"/>
  <c r="Q333" i="2" s="1"/>
  <c r="J334" i="2"/>
  <c r="Q334" i="2" s="1"/>
  <c r="J335" i="2"/>
  <c r="Q335" i="2" s="1"/>
  <c r="J336" i="2"/>
  <c r="Q336" i="2" s="1"/>
  <c r="J337" i="2"/>
  <c r="Q337" i="2" s="1"/>
  <c r="J338" i="2"/>
  <c r="Q338" i="2" s="1"/>
  <c r="J339" i="2"/>
  <c r="Q339" i="2" s="1"/>
  <c r="J340" i="2"/>
  <c r="Q340" i="2" s="1"/>
  <c r="J341" i="2"/>
  <c r="Q341" i="2" s="1"/>
  <c r="J342" i="2"/>
  <c r="Q342" i="2" s="1"/>
  <c r="J343" i="2"/>
  <c r="Q343" i="2" s="1"/>
  <c r="J344" i="2"/>
  <c r="Q344" i="2" s="1"/>
  <c r="J345" i="2"/>
  <c r="Q345" i="2" s="1"/>
  <c r="J346" i="2"/>
  <c r="Q346" i="2" s="1"/>
  <c r="J347" i="2"/>
  <c r="Q347" i="2" s="1"/>
  <c r="J348" i="2"/>
  <c r="Q348" i="2" s="1"/>
  <c r="J349" i="2"/>
  <c r="Q349" i="2" s="1"/>
  <c r="J350" i="2"/>
  <c r="Q350" i="2" s="1"/>
  <c r="J351" i="2"/>
  <c r="Q351" i="2" s="1"/>
  <c r="J352" i="2"/>
  <c r="Q352" i="2" s="1"/>
  <c r="J353" i="2"/>
  <c r="Q353" i="2" s="1"/>
  <c r="J354" i="2"/>
  <c r="Q354" i="2" s="1"/>
  <c r="J355" i="2"/>
  <c r="Q355" i="2" s="1"/>
  <c r="J356" i="2"/>
  <c r="Q356" i="2" s="1"/>
  <c r="J357" i="2"/>
  <c r="Q357" i="2" s="1"/>
  <c r="J358" i="2"/>
  <c r="Q358" i="2" s="1"/>
  <c r="J359" i="2"/>
  <c r="Q359" i="2" s="1"/>
  <c r="J360" i="2"/>
  <c r="Q360" i="2" s="1"/>
  <c r="J361" i="2"/>
  <c r="Q361" i="2" s="1"/>
  <c r="J362" i="2"/>
  <c r="Q362" i="2" s="1"/>
  <c r="J363" i="2"/>
  <c r="Q363" i="2" s="1"/>
  <c r="J364" i="2"/>
  <c r="Q364" i="2" s="1"/>
  <c r="J365" i="2"/>
  <c r="Q365" i="2" s="1"/>
  <c r="J366" i="2"/>
  <c r="Q366" i="2" s="1"/>
  <c r="J367" i="2"/>
  <c r="Q367" i="2" s="1"/>
  <c r="J368" i="2"/>
  <c r="Q368" i="2" s="1"/>
  <c r="J369" i="2"/>
  <c r="Q369" i="2" s="1"/>
  <c r="J370" i="2"/>
  <c r="Q370" i="2" s="1"/>
  <c r="J371" i="2"/>
  <c r="Q371" i="2" s="1"/>
  <c r="J372" i="2"/>
  <c r="Q372" i="2" s="1"/>
  <c r="J373" i="2"/>
  <c r="Q373" i="2" s="1"/>
  <c r="J374" i="2"/>
  <c r="Q374" i="2" s="1"/>
  <c r="J375" i="2"/>
  <c r="Q375" i="2" s="1"/>
  <c r="J376" i="2"/>
  <c r="Q376" i="2" s="1"/>
  <c r="J377" i="2"/>
  <c r="Q377" i="2" s="1"/>
  <c r="J378" i="2"/>
  <c r="Q378" i="2" s="1"/>
  <c r="J379" i="2"/>
  <c r="Q379" i="2" s="1"/>
  <c r="J380" i="2"/>
  <c r="Q380" i="2" s="1"/>
  <c r="J381" i="2"/>
  <c r="Q381" i="2" s="1"/>
  <c r="J382" i="2"/>
  <c r="Q382" i="2" s="1"/>
  <c r="J383" i="2"/>
  <c r="Q383" i="2" s="1"/>
  <c r="J384" i="2"/>
  <c r="Q384" i="2" s="1"/>
  <c r="J385" i="2"/>
  <c r="Q385" i="2" s="1"/>
  <c r="J386" i="2"/>
  <c r="Q386" i="2" s="1"/>
  <c r="J387" i="2"/>
  <c r="Q387" i="2" s="1"/>
  <c r="J388" i="2"/>
  <c r="Q388" i="2" s="1"/>
  <c r="J389" i="2"/>
  <c r="Q389" i="2" s="1"/>
  <c r="J390" i="2"/>
  <c r="Q390" i="2" s="1"/>
  <c r="J391" i="2"/>
  <c r="Q391" i="2" s="1"/>
  <c r="J393" i="2"/>
  <c r="Q393" i="2" s="1"/>
  <c r="J394" i="2"/>
  <c r="Q394" i="2" s="1"/>
  <c r="J395" i="2"/>
  <c r="Q395" i="2" s="1"/>
  <c r="J396" i="2"/>
  <c r="Q396" i="2" s="1"/>
  <c r="J397" i="2"/>
  <c r="Q397" i="2" s="1"/>
  <c r="J398" i="2"/>
  <c r="Q398" i="2" s="1"/>
  <c r="J399" i="2"/>
  <c r="Q399" i="2" s="1"/>
  <c r="J400" i="2"/>
  <c r="Q400" i="2" s="1"/>
  <c r="J401" i="2"/>
  <c r="Q401" i="2" s="1"/>
  <c r="J402" i="2"/>
  <c r="Q402" i="2" s="1"/>
  <c r="J403" i="2"/>
  <c r="Q403" i="2" s="1"/>
  <c r="J404" i="2"/>
  <c r="Q404" i="2" s="1"/>
  <c r="J405" i="2"/>
  <c r="Q405" i="2" s="1"/>
  <c r="J406" i="2"/>
  <c r="Q406" i="2" s="1"/>
  <c r="J407" i="2"/>
  <c r="Q407" i="2" s="1"/>
  <c r="J409" i="2"/>
  <c r="Q409" i="2" s="1"/>
  <c r="J410" i="2"/>
  <c r="Q410" i="2" s="1"/>
  <c r="J411" i="2"/>
  <c r="Q411" i="2" s="1"/>
  <c r="J412" i="2"/>
  <c r="Q412" i="2" s="1"/>
  <c r="J413" i="2"/>
  <c r="Q413" i="2" s="1"/>
  <c r="J414" i="2"/>
  <c r="Q414" i="2" s="1"/>
  <c r="J415" i="2"/>
  <c r="Q415" i="2" s="1"/>
  <c r="J416" i="2"/>
  <c r="Q416" i="2" s="1"/>
  <c r="J417" i="2"/>
  <c r="Q417" i="2" s="1"/>
  <c r="J418" i="2"/>
  <c r="Q418" i="2" s="1"/>
  <c r="J419" i="2"/>
  <c r="Q419" i="2" s="1"/>
  <c r="J420" i="2"/>
  <c r="Q420" i="2" s="1"/>
  <c r="J421" i="2"/>
  <c r="Q421" i="2" s="1"/>
  <c r="J422" i="2"/>
  <c r="Q422" i="2" s="1"/>
  <c r="J423" i="2"/>
  <c r="Q423" i="2" s="1"/>
  <c r="J424" i="2"/>
  <c r="Q424" i="2" s="1"/>
  <c r="J425" i="2"/>
  <c r="Q425" i="2" s="1"/>
  <c r="J426" i="2"/>
  <c r="Q426" i="2" s="1"/>
  <c r="J427" i="2"/>
  <c r="Q427" i="2" s="1"/>
  <c r="J428" i="2"/>
  <c r="Q428" i="2" s="1"/>
  <c r="J429" i="2"/>
  <c r="Q429" i="2" s="1"/>
  <c r="J430" i="2"/>
  <c r="Q430" i="2" s="1"/>
  <c r="J431" i="2"/>
  <c r="Q431" i="2" s="1"/>
  <c r="J432" i="2"/>
  <c r="Q432" i="2" s="1"/>
  <c r="J433" i="2"/>
  <c r="Q433" i="2" s="1"/>
  <c r="J434" i="2"/>
  <c r="Q434" i="2" s="1"/>
  <c r="J435" i="2"/>
  <c r="Q435" i="2" s="1"/>
  <c r="J436" i="2"/>
  <c r="Q436" i="2" s="1"/>
  <c r="J437" i="2"/>
  <c r="Q437" i="2" s="1"/>
  <c r="J438" i="2"/>
  <c r="Q438" i="2" s="1"/>
  <c r="J439" i="2"/>
  <c r="Q439" i="2" s="1"/>
  <c r="J440" i="2"/>
  <c r="Q440" i="2" s="1"/>
  <c r="J441" i="2"/>
  <c r="Q441" i="2" s="1"/>
  <c r="J442" i="2"/>
  <c r="Q442" i="2" s="1"/>
  <c r="J443" i="2"/>
  <c r="Q443" i="2" s="1"/>
  <c r="J444" i="2"/>
  <c r="Q444" i="2" s="1"/>
  <c r="J445" i="2"/>
  <c r="Q445" i="2" s="1"/>
  <c r="J446" i="2"/>
  <c r="Q446" i="2" s="1"/>
  <c r="J447" i="2"/>
  <c r="Q447" i="2" s="1"/>
  <c r="J449" i="2"/>
  <c r="Q449" i="2" s="1"/>
  <c r="J450" i="2"/>
  <c r="Q450" i="2" s="1"/>
  <c r="J451" i="2"/>
  <c r="Q451" i="2" s="1"/>
  <c r="J452" i="2"/>
  <c r="Q452" i="2" s="1"/>
  <c r="J453" i="2"/>
  <c r="Q453" i="2" s="1"/>
  <c r="J454" i="2"/>
  <c r="Q454" i="2" s="1"/>
  <c r="J455" i="2"/>
  <c r="Q455" i="2" s="1"/>
  <c r="J456" i="2"/>
  <c r="Q456" i="2" s="1"/>
  <c r="J457" i="2"/>
  <c r="Q457" i="2" s="1"/>
  <c r="J458" i="2"/>
  <c r="Q458" i="2" s="1"/>
  <c r="J459" i="2"/>
  <c r="Q459" i="2" s="1"/>
  <c r="J460" i="2"/>
  <c r="Q460" i="2" s="1"/>
  <c r="J461" i="2"/>
  <c r="Q461" i="2" s="1"/>
  <c r="J462" i="2"/>
  <c r="Q462" i="2" s="1"/>
  <c r="J463" i="2"/>
  <c r="Q463" i="2" s="1"/>
  <c r="J464" i="2"/>
  <c r="Q464" i="2" s="1"/>
  <c r="J465" i="2"/>
  <c r="Q465" i="2" s="1"/>
  <c r="J466" i="2"/>
  <c r="Q466" i="2" s="1"/>
  <c r="J467" i="2"/>
  <c r="Q467" i="2" s="1"/>
  <c r="J468" i="2"/>
  <c r="Q468" i="2" s="1"/>
  <c r="J469" i="2"/>
  <c r="Q469" i="2" s="1"/>
  <c r="J470" i="2"/>
  <c r="Q470" i="2" s="1"/>
  <c r="J471" i="2"/>
  <c r="Q471" i="2" s="1"/>
  <c r="J472" i="2"/>
  <c r="Q472" i="2" s="1"/>
  <c r="J473" i="2"/>
  <c r="Q473" i="2" s="1"/>
  <c r="J474" i="2"/>
  <c r="Q474" i="2" s="1"/>
  <c r="J475" i="2"/>
  <c r="Q475" i="2" s="1"/>
  <c r="J476" i="2"/>
  <c r="Q476" i="2" s="1"/>
  <c r="J477" i="2"/>
  <c r="Q477" i="2" s="1"/>
  <c r="J478" i="2"/>
  <c r="Q478" i="2" s="1"/>
  <c r="J479" i="2"/>
  <c r="Q479" i="2" s="1"/>
  <c r="J480" i="2"/>
  <c r="Q480" i="2" s="1"/>
  <c r="J481" i="2"/>
  <c r="Q481" i="2" s="1"/>
  <c r="J482" i="2"/>
  <c r="Q482" i="2" s="1"/>
  <c r="J483" i="2"/>
  <c r="Q483" i="2" s="1"/>
  <c r="J484" i="2"/>
  <c r="Q484" i="2" s="1"/>
  <c r="J485" i="2"/>
  <c r="Q485" i="2" s="1"/>
  <c r="J486" i="2"/>
  <c r="Q486" i="2" s="1"/>
  <c r="J487" i="2"/>
  <c r="Q487" i="2" s="1"/>
  <c r="J488" i="2"/>
  <c r="Q488" i="2" s="1"/>
  <c r="J489" i="2"/>
  <c r="Q489" i="2" s="1"/>
  <c r="J490" i="2"/>
  <c r="Q490" i="2" s="1"/>
  <c r="J491" i="2"/>
  <c r="Q491" i="2" s="1"/>
  <c r="J492" i="2"/>
  <c r="Q492" i="2" s="1"/>
  <c r="J493" i="2"/>
  <c r="Q493" i="2" s="1"/>
  <c r="J494" i="2"/>
  <c r="Q494" i="2" s="1"/>
  <c r="J495" i="2"/>
  <c r="Q495" i="2" s="1"/>
  <c r="J496" i="2"/>
  <c r="Q496" i="2" s="1"/>
  <c r="J497" i="2"/>
  <c r="Q497" i="2" s="1"/>
  <c r="J498" i="2"/>
  <c r="Q498" i="2" s="1"/>
  <c r="J499" i="2"/>
  <c r="Q499" i="2" s="1"/>
  <c r="J500" i="2"/>
  <c r="Q500" i="2" s="1"/>
  <c r="J501" i="2"/>
  <c r="Q501" i="2" s="1"/>
  <c r="J502" i="2"/>
  <c r="Q502" i="2" s="1"/>
  <c r="J503" i="2"/>
  <c r="Q503" i="2" s="1"/>
  <c r="J504" i="2"/>
  <c r="Q504" i="2" s="1"/>
  <c r="J505" i="2"/>
  <c r="Q505" i="2" s="1"/>
  <c r="J506" i="2"/>
  <c r="Q506" i="2" s="1"/>
  <c r="J507" i="2"/>
  <c r="Q507" i="2" s="1"/>
  <c r="J508" i="2"/>
  <c r="Q508" i="2" s="1"/>
  <c r="J509" i="2"/>
  <c r="Q509" i="2" s="1"/>
  <c r="J510" i="2"/>
  <c r="Q510" i="2" s="1"/>
  <c r="J511" i="2"/>
  <c r="Q511" i="2" s="1"/>
  <c r="J512" i="2"/>
  <c r="Q512" i="2" s="1"/>
  <c r="J513" i="2"/>
  <c r="Q513" i="2" s="1"/>
  <c r="J514" i="2"/>
  <c r="Q514" i="2" s="1"/>
  <c r="J515" i="2"/>
  <c r="Q515" i="2" s="1"/>
  <c r="J518" i="2"/>
  <c r="Q518" i="2" s="1"/>
  <c r="J519" i="2"/>
  <c r="Q519" i="2" s="1"/>
  <c r="J520" i="2"/>
  <c r="Q520" i="2" s="1"/>
  <c r="J521" i="2"/>
  <c r="Q521" i="2" s="1"/>
  <c r="J523" i="2"/>
  <c r="Q523" i="2" s="1"/>
  <c r="J524" i="2"/>
  <c r="Q524" i="2" s="1"/>
  <c r="J525" i="2"/>
  <c r="Q525" i="2" s="1"/>
  <c r="J528" i="2"/>
  <c r="Q528" i="2" s="1"/>
  <c r="J529" i="2"/>
  <c r="Q529" i="2" s="1"/>
  <c r="J530" i="2"/>
  <c r="Q530" i="2" s="1"/>
  <c r="J535" i="2"/>
  <c r="Q535" i="2" s="1"/>
  <c r="J536" i="2"/>
  <c r="Q536" i="2" s="1"/>
  <c r="J539" i="2"/>
  <c r="Q539" i="2" s="1"/>
  <c r="J540" i="2"/>
  <c r="Q540" i="2" s="1"/>
  <c r="J541" i="2"/>
  <c r="Q541" i="2" s="1"/>
  <c r="J542" i="2"/>
  <c r="Q542" i="2" s="1"/>
  <c r="J543" i="2"/>
  <c r="Q543" i="2" s="1"/>
  <c r="J544" i="2"/>
  <c r="Q544" i="2" s="1"/>
  <c r="J545" i="2"/>
  <c r="Q545" i="2" s="1"/>
  <c r="J546" i="2"/>
  <c r="Q546" i="2" s="1"/>
  <c r="J547" i="2"/>
  <c r="Q547" i="2" s="1"/>
  <c r="J548" i="2"/>
  <c r="Q548" i="2" s="1"/>
  <c r="J549" i="2"/>
  <c r="Q549" i="2" s="1"/>
  <c r="J550" i="2"/>
  <c r="Q550" i="2" s="1"/>
  <c r="J551" i="2"/>
  <c r="Q551" i="2" s="1"/>
  <c r="J552" i="2"/>
  <c r="Q552" i="2" s="1"/>
  <c r="J553" i="2"/>
  <c r="Q553" i="2" s="1"/>
  <c r="J554" i="2"/>
  <c r="Q554" i="2" s="1"/>
  <c r="J555" i="2"/>
  <c r="Q555" i="2" s="1"/>
  <c r="J556" i="2"/>
  <c r="Q556" i="2" s="1"/>
  <c r="J557" i="2"/>
  <c r="Q557" i="2" s="1"/>
  <c r="J558" i="2"/>
  <c r="Q558" i="2" s="1"/>
  <c r="J559" i="2"/>
  <c r="Q559" i="2" s="1"/>
  <c r="J560" i="2"/>
  <c r="Q560" i="2" s="1"/>
  <c r="J561" i="2"/>
  <c r="Q561" i="2" s="1"/>
  <c r="J562" i="2"/>
  <c r="Q562" i="2" s="1"/>
  <c r="J563" i="2"/>
  <c r="Q563" i="2" s="1"/>
  <c r="J564" i="2"/>
  <c r="Q564" i="2" s="1"/>
  <c r="J565" i="2"/>
  <c r="Q565" i="2" s="1"/>
  <c r="J566" i="2"/>
  <c r="Q566" i="2" s="1"/>
  <c r="J567" i="2"/>
  <c r="Q567" i="2" s="1"/>
  <c r="J568" i="2"/>
  <c r="Q568" i="2" s="1"/>
  <c r="J569" i="2"/>
  <c r="Q569" i="2" s="1"/>
  <c r="J570" i="2"/>
  <c r="Q570" i="2" s="1"/>
  <c r="J571" i="2"/>
  <c r="Q571" i="2" s="1"/>
  <c r="J573" i="2"/>
  <c r="Q573" i="2" s="1"/>
  <c r="J574" i="2"/>
  <c r="Q574" i="2" s="1"/>
  <c r="J575" i="2"/>
  <c r="Q575" i="2" s="1"/>
  <c r="J576" i="2"/>
  <c r="Q576" i="2" s="1"/>
  <c r="J577" i="2"/>
  <c r="Q577" i="2" s="1"/>
  <c r="J578" i="2"/>
  <c r="Q578" i="2" s="1"/>
  <c r="J579" i="2"/>
  <c r="Q579" i="2" s="1"/>
  <c r="J580" i="2"/>
  <c r="Q580" i="2" s="1"/>
  <c r="J581" i="2"/>
  <c r="Q581" i="2" s="1"/>
  <c r="J582" i="2"/>
  <c r="Q582" i="2" s="1"/>
  <c r="J583" i="2"/>
  <c r="Q583" i="2" s="1"/>
  <c r="J584" i="2"/>
  <c r="Q584" i="2" s="1"/>
  <c r="J585" i="2"/>
  <c r="Q585" i="2" s="1"/>
  <c r="J586" i="2"/>
  <c r="Q586" i="2" s="1"/>
  <c r="J587" i="2"/>
  <c r="Q587" i="2" s="1"/>
  <c r="J588" i="2"/>
  <c r="Q588" i="2" s="1"/>
  <c r="J589" i="2"/>
  <c r="Q589" i="2" s="1"/>
  <c r="J590" i="2"/>
  <c r="Q590" i="2" s="1"/>
  <c r="J591" i="2"/>
  <c r="Q591" i="2" s="1"/>
  <c r="J592" i="2"/>
  <c r="Q592" i="2" s="1"/>
  <c r="J593" i="2"/>
  <c r="Q593" i="2" s="1"/>
  <c r="J594" i="2"/>
  <c r="Q594" i="2" s="1"/>
  <c r="J595" i="2"/>
  <c r="Q595" i="2" s="1"/>
  <c r="J596" i="2"/>
  <c r="Q596" i="2" s="1"/>
  <c r="J597" i="2"/>
  <c r="Q597" i="2" s="1"/>
  <c r="J598" i="2"/>
  <c r="Q598" i="2" s="1"/>
  <c r="J599" i="2"/>
  <c r="Q599" i="2" s="1"/>
  <c r="J600" i="2"/>
  <c r="Q600" i="2" s="1"/>
  <c r="J601" i="2"/>
  <c r="Q601" i="2" s="1"/>
  <c r="J602" i="2"/>
  <c r="Q602" i="2" s="1"/>
  <c r="J603" i="2"/>
  <c r="Q603" i="2" s="1"/>
  <c r="J604" i="2"/>
  <c r="Q604" i="2" s="1"/>
  <c r="J605" i="2"/>
  <c r="Q605" i="2" s="1"/>
  <c r="J606" i="2"/>
  <c r="Q606" i="2" s="1"/>
  <c r="J607" i="2"/>
  <c r="Q607" i="2" s="1"/>
  <c r="J608" i="2"/>
  <c r="Q608" i="2" s="1"/>
  <c r="J609" i="2"/>
  <c r="Q609" i="2" s="1"/>
  <c r="J610" i="2"/>
  <c r="Q610" i="2" s="1"/>
  <c r="J611" i="2"/>
  <c r="Q611" i="2" s="1"/>
  <c r="J612" i="2"/>
  <c r="Q612" i="2" s="1"/>
  <c r="J613" i="2"/>
  <c r="Q613" i="2" s="1"/>
  <c r="J614" i="2"/>
  <c r="Q614" i="2" s="1"/>
  <c r="J615" i="2"/>
  <c r="Q615" i="2" s="1"/>
  <c r="J616" i="2"/>
  <c r="Q616" i="2" s="1"/>
  <c r="J617" i="2"/>
  <c r="Q617" i="2" s="1"/>
  <c r="J618" i="2"/>
  <c r="Q618" i="2" s="1"/>
  <c r="J619" i="2"/>
  <c r="Q619" i="2" s="1"/>
  <c r="J620" i="2"/>
  <c r="Q620" i="2" s="1"/>
  <c r="J621" i="2"/>
  <c r="Q621" i="2" s="1"/>
  <c r="J622" i="2"/>
  <c r="Q622" i="2" s="1"/>
  <c r="J623" i="2"/>
  <c r="Q623" i="2" s="1"/>
  <c r="J624" i="2"/>
  <c r="Q624" i="2" s="1"/>
  <c r="J625" i="2"/>
  <c r="Q625" i="2" s="1"/>
  <c r="J626" i="2"/>
  <c r="Q626" i="2" s="1"/>
  <c r="J627" i="2"/>
  <c r="Q627" i="2" s="1"/>
  <c r="J628" i="2"/>
  <c r="Q628" i="2" s="1"/>
  <c r="J629" i="2"/>
  <c r="Q629" i="2" s="1"/>
  <c r="J631" i="2"/>
  <c r="Q631" i="2" s="1"/>
  <c r="J632" i="2"/>
  <c r="Q632" i="2" s="1"/>
  <c r="J633" i="2"/>
  <c r="Q633" i="2" s="1"/>
  <c r="J634" i="2"/>
  <c r="Q634" i="2" s="1"/>
  <c r="J635" i="2"/>
  <c r="Q635" i="2" s="1"/>
  <c r="J636" i="2"/>
  <c r="Q636" i="2" s="1"/>
  <c r="J637" i="2"/>
  <c r="Q637" i="2" s="1"/>
  <c r="J638" i="2"/>
  <c r="Q638" i="2" s="1"/>
  <c r="J639" i="2"/>
  <c r="Q639" i="2" s="1"/>
  <c r="J640" i="2"/>
  <c r="Q640" i="2" s="1"/>
  <c r="J641" i="2"/>
  <c r="Q641" i="2" s="1"/>
  <c r="J642" i="2"/>
  <c r="Q642" i="2" s="1"/>
  <c r="J643" i="2"/>
  <c r="Q643" i="2" s="1"/>
  <c r="J644" i="2"/>
  <c r="Q644" i="2" s="1"/>
  <c r="J645" i="2"/>
  <c r="Q645" i="2" s="1"/>
  <c r="J647" i="2"/>
  <c r="Q647" i="2" s="1"/>
  <c r="J648" i="2"/>
  <c r="Q648" i="2" s="1"/>
  <c r="J649" i="2"/>
  <c r="Q649" i="2" s="1"/>
  <c r="J650" i="2"/>
  <c r="Q650" i="2" s="1"/>
  <c r="J651" i="2"/>
  <c r="Q651" i="2" s="1"/>
  <c r="J652" i="2"/>
  <c r="Q652" i="2" s="1"/>
  <c r="J654" i="2"/>
  <c r="Q654" i="2" s="1"/>
  <c r="J655" i="2"/>
  <c r="Q655" i="2" s="1"/>
  <c r="J657" i="2"/>
  <c r="Q657" i="2" s="1"/>
  <c r="J658" i="2"/>
  <c r="Q658" i="2" s="1"/>
  <c r="J660" i="2"/>
  <c r="Q660" i="2" s="1"/>
  <c r="J661" i="2"/>
  <c r="Q661" i="2" s="1"/>
  <c r="J662" i="2"/>
  <c r="Q662" i="2" s="1"/>
  <c r="J663" i="2"/>
  <c r="Q663" i="2" s="1"/>
  <c r="J664" i="2"/>
  <c r="Q664" i="2" s="1"/>
  <c r="J665" i="2"/>
  <c r="Q665" i="2" s="1"/>
  <c r="J666" i="2"/>
  <c r="Q666" i="2" s="1"/>
  <c r="J667" i="2"/>
  <c r="Q667" i="2" s="1"/>
  <c r="J668" i="2"/>
  <c r="Q668" i="2" s="1"/>
  <c r="J669" i="2"/>
  <c r="Q669" i="2" s="1"/>
  <c r="J670" i="2"/>
  <c r="Q670" i="2" s="1"/>
  <c r="J671" i="2"/>
  <c r="Q671" i="2" s="1"/>
  <c r="J673" i="2"/>
  <c r="Q673" i="2" s="1"/>
  <c r="J674" i="2"/>
  <c r="Q674" i="2" s="1"/>
  <c r="J675" i="2"/>
  <c r="Q675" i="2" s="1"/>
  <c r="J676" i="2"/>
  <c r="Q676" i="2" s="1"/>
  <c r="J677" i="2"/>
  <c r="Q677" i="2" s="1"/>
  <c r="J678" i="2"/>
  <c r="Q678" i="2" s="1"/>
  <c r="J679" i="2"/>
  <c r="Q679" i="2" s="1"/>
  <c r="J680" i="2"/>
  <c r="Q680" i="2" s="1"/>
  <c r="J681" i="2"/>
  <c r="Q681" i="2" s="1"/>
  <c r="J682" i="2"/>
  <c r="Q682" i="2" s="1"/>
  <c r="J683" i="2"/>
  <c r="Q683" i="2" s="1"/>
  <c r="J684" i="2"/>
  <c r="Q684" i="2" s="1"/>
  <c r="J685" i="2"/>
  <c r="Q685" i="2" s="1"/>
  <c r="J686" i="2"/>
  <c r="Q686" i="2" s="1"/>
  <c r="J687" i="2"/>
  <c r="Q687" i="2" s="1"/>
  <c r="J688" i="2"/>
  <c r="Q688" i="2" s="1"/>
  <c r="J689" i="2"/>
  <c r="Q689" i="2" s="1"/>
  <c r="J690" i="2"/>
  <c r="Q690" i="2" s="1"/>
  <c r="J691" i="2"/>
  <c r="Q691" i="2" s="1"/>
  <c r="J692" i="2"/>
  <c r="Q692" i="2" s="1"/>
  <c r="J693" i="2"/>
  <c r="Q693" i="2" s="1"/>
  <c r="J694" i="2"/>
  <c r="Q694" i="2" s="1"/>
  <c r="J695" i="2"/>
  <c r="Q695" i="2" s="1"/>
  <c r="J696" i="2"/>
  <c r="Q696" i="2" s="1"/>
  <c r="J697" i="2"/>
  <c r="Q697" i="2" s="1"/>
  <c r="J698" i="2"/>
  <c r="Q698" i="2" s="1"/>
  <c r="J699" i="2"/>
  <c r="Q699" i="2" s="1"/>
  <c r="J700" i="2"/>
  <c r="Q700" i="2" s="1"/>
  <c r="J701" i="2"/>
  <c r="Q701" i="2" s="1"/>
  <c r="J702" i="2"/>
  <c r="Q702" i="2" s="1"/>
  <c r="J703" i="2"/>
  <c r="Q703" i="2" s="1"/>
  <c r="J704" i="2"/>
  <c r="Q704" i="2" s="1"/>
  <c r="J705" i="2"/>
  <c r="Q705" i="2" s="1"/>
  <c r="J706" i="2"/>
  <c r="Q706" i="2" s="1"/>
  <c r="J707" i="2"/>
  <c r="Q707" i="2" s="1"/>
  <c r="J710" i="2"/>
  <c r="Q710" i="2" s="1"/>
  <c r="J711" i="2"/>
  <c r="Q711" i="2" s="1"/>
  <c r="J712" i="2"/>
  <c r="Q712" i="2" s="1"/>
  <c r="J713" i="2"/>
  <c r="Q713" i="2" s="1"/>
  <c r="J714" i="2"/>
  <c r="Q714" i="2" s="1"/>
  <c r="J715" i="2"/>
  <c r="Q715" i="2" s="1"/>
  <c r="J717" i="2"/>
  <c r="Q717" i="2" s="1"/>
  <c r="J718" i="2"/>
  <c r="Q718" i="2" s="1"/>
  <c r="J719" i="2"/>
  <c r="Q719" i="2" s="1"/>
  <c r="J721" i="2"/>
  <c r="Q721" i="2" s="1"/>
  <c r="J722" i="2"/>
  <c r="Q722" i="2" s="1"/>
  <c r="J723" i="2"/>
  <c r="Q723" i="2" s="1"/>
  <c r="J724" i="2"/>
  <c r="Q724" i="2" s="1"/>
  <c r="J725" i="2"/>
  <c r="Q725" i="2" s="1"/>
  <c r="J726" i="2"/>
  <c r="Q726" i="2" s="1"/>
  <c r="J728" i="2"/>
  <c r="Q728" i="2" s="1"/>
  <c r="J729" i="2"/>
  <c r="Q729" i="2" s="1"/>
  <c r="J730" i="2"/>
  <c r="Q730" i="2" s="1"/>
  <c r="J731" i="2"/>
  <c r="Q731" i="2" s="1"/>
  <c r="J733" i="2"/>
  <c r="Q733" i="2" s="1"/>
  <c r="J736" i="2"/>
  <c r="Q736" i="2" s="1"/>
  <c r="J737" i="2"/>
  <c r="Q737" i="2" s="1"/>
  <c r="J739" i="2"/>
  <c r="Q739" i="2" s="1"/>
  <c r="J740" i="2"/>
  <c r="Q740" i="2" s="1"/>
  <c r="J741" i="2"/>
  <c r="Q741" i="2" s="1"/>
  <c r="J742" i="2"/>
  <c r="Q742" i="2" s="1"/>
  <c r="J743" i="2"/>
  <c r="Q743" i="2" s="1"/>
  <c r="J744" i="2"/>
  <c r="Q744" i="2" s="1"/>
  <c r="J745" i="2"/>
  <c r="Q745" i="2" s="1"/>
  <c r="J746" i="2"/>
  <c r="Q746" i="2" s="1"/>
  <c r="J747" i="2"/>
  <c r="Q747" i="2" s="1"/>
  <c r="J748" i="2"/>
  <c r="Q748" i="2" s="1"/>
  <c r="J749" i="2"/>
  <c r="Q749" i="2" s="1"/>
  <c r="J750" i="2"/>
  <c r="Q750" i="2" s="1"/>
  <c r="J751" i="2"/>
  <c r="Q751" i="2" s="1"/>
  <c r="J752" i="2"/>
  <c r="Q752" i="2" s="1"/>
  <c r="J753" i="2"/>
  <c r="Q753" i="2" s="1"/>
  <c r="J754" i="2"/>
  <c r="Q754" i="2" s="1"/>
  <c r="J755" i="2"/>
  <c r="Q755" i="2" s="1"/>
  <c r="J756" i="2"/>
  <c r="Q756" i="2" s="1"/>
  <c r="J757" i="2"/>
  <c r="Q757" i="2" s="1"/>
  <c r="J758" i="2"/>
  <c r="Q758" i="2" s="1"/>
  <c r="J759" i="2"/>
  <c r="Q759" i="2" s="1"/>
  <c r="J760" i="2"/>
  <c r="Q760" i="2" s="1"/>
  <c r="J761" i="2"/>
  <c r="Q761" i="2" s="1"/>
  <c r="J762" i="2"/>
  <c r="Q762" i="2" s="1"/>
  <c r="J763" i="2"/>
  <c r="Q763" i="2" s="1"/>
  <c r="J764" i="2"/>
  <c r="Q764" i="2" s="1"/>
  <c r="J765" i="2"/>
  <c r="Q765" i="2" s="1"/>
  <c r="J766" i="2"/>
  <c r="Q766" i="2" s="1"/>
  <c r="J767" i="2"/>
  <c r="Q767" i="2" s="1"/>
  <c r="J768" i="2"/>
  <c r="Q768" i="2" s="1"/>
  <c r="J769" i="2"/>
  <c r="Q769" i="2" s="1"/>
  <c r="J770" i="2"/>
  <c r="Q770" i="2" s="1"/>
  <c r="J771" i="2"/>
  <c r="Q771" i="2" s="1"/>
  <c r="J772" i="2"/>
  <c r="Q772" i="2" s="1"/>
  <c r="J773" i="2"/>
  <c r="Q773" i="2" s="1"/>
  <c r="J774" i="2"/>
  <c r="Q774" i="2" s="1"/>
  <c r="J775" i="2"/>
  <c r="Q775" i="2" s="1"/>
  <c r="J776" i="2"/>
  <c r="Q776" i="2" s="1"/>
  <c r="J777" i="2"/>
  <c r="Q777" i="2" s="1"/>
  <c r="J778" i="2"/>
  <c r="Q778" i="2" s="1"/>
  <c r="J779" i="2"/>
  <c r="Q779" i="2" s="1"/>
  <c r="J780" i="2"/>
  <c r="Q780" i="2" s="1"/>
  <c r="J781" i="2"/>
  <c r="Q781" i="2" s="1"/>
  <c r="J782" i="2"/>
  <c r="Q782" i="2" s="1"/>
  <c r="J783" i="2"/>
  <c r="Q783" i="2" s="1"/>
  <c r="J784" i="2"/>
  <c r="Q784" i="2" s="1"/>
  <c r="J785" i="2"/>
  <c r="Q785" i="2" s="1"/>
  <c r="J786" i="2"/>
  <c r="Q786" i="2" s="1"/>
  <c r="J787" i="2"/>
  <c r="Q787" i="2" s="1"/>
  <c r="J788" i="2"/>
  <c r="Q788" i="2" s="1"/>
  <c r="J789" i="2"/>
  <c r="Q789" i="2" s="1"/>
  <c r="J790" i="2"/>
  <c r="Q790" i="2" s="1"/>
  <c r="J791" i="2"/>
  <c r="Q791" i="2" s="1"/>
  <c r="J792" i="2"/>
  <c r="Q792" i="2" s="1"/>
  <c r="J793" i="2"/>
  <c r="Q793" i="2" s="1"/>
  <c r="J794" i="2"/>
  <c r="Q794" i="2" s="1"/>
  <c r="J795" i="2"/>
  <c r="Q795" i="2" s="1"/>
  <c r="J797" i="2"/>
  <c r="Q797" i="2" s="1"/>
  <c r="J799" i="2"/>
  <c r="Q799" i="2" s="1"/>
  <c r="J800" i="2"/>
  <c r="Q800" i="2" s="1"/>
  <c r="J801" i="2"/>
  <c r="Q801" i="2" s="1"/>
  <c r="J802" i="2"/>
  <c r="Q802" i="2" s="1"/>
  <c r="J803" i="2"/>
  <c r="Q803" i="2" s="1"/>
  <c r="J804" i="2"/>
  <c r="Q804" i="2" s="1"/>
  <c r="J805" i="2"/>
  <c r="Q805" i="2" s="1"/>
  <c r="J806" i="2"/>
  <c r="Q806" i="2" s="1"/>
  <c r="J807" i="2"/>
  <c r="Q807" i="2" s="1"/>
  <c r="J808" i="2"/>
  <c r="Q808" i="2" s="1"/>
  <c r="J809" i="2"/>
  <c r="Q809" i="2" s="1"/>
  <c r="J810" i="2"/>
  <c r="Q810" i="2" s="1"/>
  <c r="J811" i="2"/>
  <c r="Q811" i="2" s="1"/>
  <c r="J812" i="2"/>
  <c r="Q812" i="2" s="1"/>
  <c r="J813" i="2"/>
  <c r="Q813" i="2" s="1"/>
  <c r="J814" i="2"/>
  <c r="Q814" i="2" s="1"/>
  <c r="J815" i="2"/>
  <c r="Q815" i="2" s="1"/>
  <c r="J816" i="2"/>
  <c r="Q816" i="2" s="1"/>
  <c r="J817" i="2"/>
  <c r="Q817" i="2" s="1"/>
  <c r="J818" i="2"/>
  <c r="Q818" i="2" s="1"/>
  <c r="J819" i="2"/>
  <c r="Q819" i="2" s="1"/>
  <c r="J820" i="2"/>
  <c r="Q820" i="2" s="1"/>
  <c r="J821" i="2"/>
  <c r="Q821" i="2" s="1"/>
  <c r="J822" i="2"/>
  <c r="Q822" i="2" s="1"/>
  <c r="J823" i="2"/>
  <c r="Q823" i="2" s="1"/>
  <c r="J824" i="2"/>
  <c r="Q824" i="2" s="1"/>
  <c r="J825" i="2"/>
  <c r="Q825" i="2" s="1"/>
  <c r="J826" i="2"/>
  <c r="Q826" i="2" s="1"/>
  <c r="J827" i="2"/>
  <c r="Q827" i="2" s="1"/>
  <c r="J828" i="2"/>
  <c r="Q828" i="2" s="1"/>
  <c r="J830" i="2"/>
  <c r="Q830" i="2" s="1"/>
  <c r="J831" i="2"/>
  <c r="Q831" i="2" s="1"/>
  <c r="J832" i="2"/>
  <c r="Q832" i="2" s="1"/>
  <c r="J833" i="2"/>
  <c r="Q833" i="2" s="1"/>
  <c r="J834" i="2"/>
  <c r="Q834" i="2" s="1"/>
  <c r="J836" i="2"/>
  <c r="Q836" i="2" s="1"/>
  <c r="J838" i="2"/>
  <c r="Q838" i="2" s="1"/>
  <c r="J839" i="2"/>
  <c r="Q839" i="2" s="1"/>
  <c r="J841" i="2"/>
  <c r="Q841" i="2" s="1"/>
  <c r="J842" i="2"/>
  <c r="Q842" i="2" s="1"/>
  <c r="J843" i="2"/>
  <c r="Q843" i="2" s="1"/>
  <c r="J844" i="2"/>
  <c r="Q844" i="2" s="1"/>
  <c r="J846" i="2"/>
  <c r="Q846" i="2" s="1"/>
  <c r="J848" i="2"/>
  <c r="Q848" i="2" s="1"/>
  <c r="J849" i="2"/>
  <c r="Q849" i="2" s="1"/>
  <c r="J850" i="2"/>
  <c r="Q850" i="2" s="1"/>
  <c r="J852" i="2"/>
  <c r="Q852" i="2" s="1"/>
  <c r="J854" i="2"/>
  <c r="Q854" i="2" s="1"/>
  <c r="J855" i="2"/>
  <c r="Q855" i="2" s="1"/>
  <c r="J857" i="2"/>
  <c r="Q857" i="2" s="1"/>
  <c r="J858" i="2"/>
  <c r="Q858" i="2" s="1"/>
  <c r="J859" i="2"/>
  <c r="Q859" i="2" s="1"/>
  <c r="J860" i="2"/>
  <c r="Q860" i="2" s="1"/>
  <c r="J861" i="2"/>
  <c r="Q861" i="2" s="1"/>
  <c r="J862" i="2"/>
  <c r="Q862" i="2" s="1"/>
  <c r="J863" i="2"/>
  <c r="Q863" i="2" s="1"/>
  <c r="J864" i="2"/>
  <c r="Q864" i="2" s="1"/>
  <c r="J865" i="2"/>
  <c r="Q865" i="2" s="1"/>
  <c r="J866" i="2"/>
  <c r="Q866" i="2" s="1"/>
  <c r="J867" i="2"/>
  <c r="Q867" i="2" s="1"/>
  <c r="J868" i="2"/>
  <c r="Q868" i="2" s="1"/>
  <c r="J869" i="2"/>
  <c r="Q869" i="2" s="1"/>
  <c r="J870" i="2"/>
  <c r="Q870" i="2" s="1"/>
  <c r="J871" i="2"/>
  <c r="Q871" i="2" s="1"/>
  <c r="J872" i="2"/>
  <c r="Q872" i="2" s="1"/>
  <c r="J873" i="2"/>
  <c r="Q873" i="2" s="1"/>
  <c r="J874" i="2"/>
  <c r="Q874" i="2" s="1"/>
  <c r="J875" i="2"/>
  <c r="Q875" i="2" s="1"/>
  <c r="J876" i="2"/>
  <c r="Q876" i="2" s="1"/>
  <c r="J877" i="2"/>
  <c r="Q877" i="2" s="1"/>
  <c r="J878" i="2"/>
  <c r="Q878" i="2" s="1"/>
  <c r="J879" i="2"/>
  <c r="Q879" i="2" s="1"/>
  <c r="J880" i="2"/>
  <c r="Q880" i="2" s="1"/>
  <c r="J881" i="2"/>
  <c r="Q881" i="2" s="1"/>
  <c r="J882" i="2"/>
  <c r="Q882" i="2" s="1"/>
  <c r="J883" i="2"/>
  <c r="Q883" i="2" s="1"/>
  <c r="J884" i="2"/>
  <c r="Q884" i="2" s="1"/>
  <c r="J885" i="2"/>
  <c r="Q885" i="2" s="1"/>
  <c r="J886" i="2"/>
  <c r="Q886" i="2" s="1"/>
  <c r="J887" i="2"/>
  <c r="Q887" i="2" s="1"/>
  <c r="J888" i="2"/>
  <c r="Q888" i="2" s="1"/>
  <c r="J889" i="2"/>
  <c r="Q889" i="2" s="1"/>
  <c r="J890" i="2"/>
  <c r="Q890" i="2" s="1"/>
  <c r="J891" i="2"/>
  <c r="Q891" i="2" s="1"/>
  <c r="J892" i="2"/>
  <c r="Q892" i="2" s="1"/>
  <c r="J893" i="2"/>
  <c r="Q893" i="2" s="1"/>
  <c r="J894" i="2"/>
  <c r="Q894" i="2" s="1"/>
  <c r="J895" i="2"/>
  <c r="Q895" i="2" s="1"/>
  <c r="J896" i="2"/>
  <c r="Q896" i="2" s="1"/>
  <c r="J897" i="2"/>
  <c r="Q897" i="2" s="1"/>
  <c r="J898" i="2"/>
  <c r="Q898" i="2" s="1"/>
  <c r="J899" i="2"/>
  <c r="Q899" i="2" s="1"/>
  <c r="J900" i="2"/>
  <c r="Q900" i="2" s="1"/>
  <c r="J901" i="2"/>
  <c r="Q901" i="2" s="1"/>
  <c r="J902" i="2"/>
  <c r="Q902" i="2" s="1"/>
  <c r="J903" i="2"/>
  <c r="Q903" i="2" s="1"/>
  <c r="J904" i="2"/>
  <c r="Q904" i="2" s="1"/>
  <c r="J905" i="2"/>
  <c r="Q905" i="2" s="1"/>
  <c r="J906" i="2"/>
  <c r="Q906" i="2" s="1"/>
  <c r="J907" i="2"/>
  <c r="Q907" i="2" s="1"/>
  <c r="J908" i="2"/>
  <c r="Q908" i="2" s="1"/>
  <c r="J909" i="2"/>
  <c r="Q909" i="2" s="1"/>
  <c r="J910" i="2"/>
  <c r="Q910" i="2" s="1"/>
  <c r="J911" i="2"/>
  <c r="Q911" i="2" s="1"/>
  <c r="J912" i="2"/>
  <c r="Q912" i="2" s="1"/>
  <c r="J913" i="2"/>
  <c r="Q913" i="2" s="1"/>
  <c r="J914" i="2"/>
  <c r="Q914" i="2" s="1"/>
  <c r="J915" i="2"/>
  <c r="Q915" i="2" s="1"/>
  <c r="J918" i="2"/>
  <c r="Q918" i="2" s="1"/>
  <c r="J919" i="2"/>
  <c r="Q919" i="2" s="1"/>
  <c r="J920" i="2"/>
  <c r="Q920" i="2" s="1"/>
  <c r="J921" i="2"/>
  <c r="Q921" i="2" s="1"/>
  <c r="J922" i="2"/>
  <c r="Q922" i="2" s="1"/>
  <c r="J923" i="2"/>
  <c r="Q923" i="2" s="1"/>
  <c r="J924" i="2"/>
  <c r="Q924" i="2" s="1"/>
  <c r="J925" i="2"/>
  <c r="Q925" i="2" s="1"/>
  <c r="J926" i="2"/>
  <c r="Q926" i="2" s="1"/>
  <c r="J927" i="2"/>
  <c r="Q927" i="2" s="1"/>
  <c r="J928" i="2"/>
  <c r="Q928" i="2" s="1"/>
  <c r="J929" i="2"/>
  <c r="Q929" i="2" s="1"/>
  <c r="J930" i="2"/>
  <c r="Q930" i="2" s="1"/>
  <c r="J931" i="2"/>
  <c r="Q931" i="2" s="1"/>
  <c r="J932" i="2"/>
  <c r="Q932" i="2" s="1"/>
  <c r="J933" i="2"/>
  <c r="Q933" i="2" s="1"/>
  <c r="J934" i="2"/>
  <c r="Q934" i="2" s="1"/>
  <c r="J936" i="2"/>
  <c r="Q936" i="2" s="1"/>
  <c r="J938" i="2"/>
  <c r="Q938" i="2" s="1"/>
  <c r="J939" i="2"/>
  <c r="Q939" i="2" s="1"/>
  <c r="J941" i="2"/>
  <c r="Q941" i="2" s="1"/>
  <c r="J944" i="2"/>
  <c r="Q944" i="2" s="1"/>
  <c r="J945" i="2"/>
  <c r="Q945" i="2" s="1"/>
  <c r="J946" i="2"/>
  <c r="Q946" i="2" s="1"/>
  <c r="J947" i="2"/>
  <c r="Q947" i="2" s="1"/>
  <c r="J948" i="2"/>
  <c r="Q948" i="2" s="1"/>
  <c r="J950" i="2"/>
  <c r="Q950" i="2" s="1"/>
  <c r="J951" i="2"/>
  <c r="Q951" i="2" s="1"/>
  <c r="J952" i="2"/>
  <c r="Q952" i="2" s="1"/>
  <c r="J953" i="2"/>
  <c r="Q953" i="2" s="1"/>
  <c r="J954" i="2"/>
  <c r="Q954" i="2" s="1"/>
  <c r="J955" i="2"/>
  <c r="Q955" i="2" s="1"/>
  <c r="J956" i="2"/>
  <c r="Q956" i="2" s="1"/>
  <c r="J957" i="2"/>
  <c r="Q957" i="2" s="1"/>
  <c r="J958" i="2"/>
  <c r="Q958" i="2" s="1"/>
  <c r="J959" i="2"/>
  <c r="Q959" i="2" s="1"/>
  <c r="J960" i="2"/>
  <c r="Q960" i="2" s="1"/>
  <c r="J961" i="2"/>
  <c r="Q961" i="2" s="1"/>
  <c r="J962" i="2"/>
  <c r="Q962" i="2" s="1"/>
  <c r="J963" i="2"/>
  <c r="Q963" i="2" s="1"/>
  <c r="J964" i="2"/>
  <c r="Q964" i="2" s="1"/>
  <c r="J965" i="2"/>
  <c r="Q965" i="2" s="1"/>
  <c r="J966" i="2"/>
  <c r="Q966" i="2" s="1"/>
  <c r="J967" i="2"/>
  <c r="Q967" i="2" s="1"/>
  <c r="J968" i="2"/>
  <c r="Q968" i="2" s="1"/>
  <c r="J969" i="2"/>
  <c r="Q969" i="2" s="1"/>
  <c r="J970" i="2"/>
  <c r="Q970" i="2" s="1"/>
  <c r="J971" i="2"/>
  <c r="Q971" i="2" s="1"/>
  <c r="J972" i="2"/>
  <c r="Q972" i="2" s="1"/>
  <c r="J973" i="2"/>
  <c r="Q973" i="2" s="1"/>
  <c r="J974" i="2"/>
  <c r="Q974" i="2" s="1"/>
  <c r="J975" i="2"/>
  <c r="Q975" i="2" s="1"/>
  <c r="J976" i="2"/>
  <c r="Q976" i="2" s="1"/>
  <c r="J977" i="2"/>
  <c r="Q977" i="2" s="1"/>
  <c r="J978" i="2"/>
  <c r="Q978" i="2" s="1"/>
  <c r="J979" i="2"/>
  <c r="Q979" i="2" s="1"/>
  <c r="J980" i="2"/>
  <c r="Q980" i="2" s="1"/>
  <c r="J981" i="2"/>
  <c r="Q981" i="2" s="1"/>
  <c r="J983" i="2"/>
  <c r="Q983" i="2" s="1"/>
  <c r="J984" i="2"/>
  <c r="Q984" i="2" s="1"/>
  <c r="J985" i="2"/>
  <c r="Q985" i="2" s="1"/>
  <c r="J987" i="2"/>
  <c r="Q987" i="2" s="1"/>
  <c r="J988" i="2"/>
  <c r="Q988" i="2" s="1"/>
  <c r="J989" i="2"/>
  <c r="Q989" i="2" s="1"/>
  <c r="J990" i="2"/>
  <c r="Q990" i="2" s="1"/>
  <c r="J991" i="2"/>
  <c r="Q991" i="2" s="1"/>
  <c r="J992" i="2"/>
  <c r="Q992" i="2" s="1"/>
  <c r="J994" i="2"/>
  <c r="Q994" i="2" s="1"/>
  <c r="J995" i="2"/>
  <c r="Q995" i="2" s="1"/>
  <c r="J996" i="2"/>
  <c r="Q996" i="2" s="1"/>
  <c r="J997" i="2"/>
  <c r="Q997" i="2" s="1"/>
  <c r="J998" i="2"/>
  <c r="Q998" i="2" s="1"/>
  <c r="J999" i="2"/>
  <c r="Q999" i="2" s="1"/>
  <c r="J1000" i="2"/>
  <c r="Q1000" i="2" s="1"/>
  <c r="J1002" i="2"/>
  <c r="Q1002" i="2" s="1"/>
  <c r="J1005" i="2"/>
  <c r="Q1005" i="2" s="1"/>
  <c r="J1007" i="2"/>
  <c r="Q1007" i="2" s="1"/>
  <c r="J1008" i="2"/>
  <c r="Q1008" i="2" s="1"/>
  <c r="J1009" i="2"/>
  <c r="Q1009" i="2" s="1"/>
  <c r="J1010" i="2"/>
  <c r="Q1010" i="2" s="1"/>
  <c r="J1011" i="2"/>
  <c r="Q1011" i="2" s="1"/>
  <c r="J1012" i="2"/>
  <c r="Q1012" i="2" s="1"/>
  <c r="J1013" i="2"/>
  <c r="Q1013" i="2" s="1"/>
  <c r="J1014" i="2"/>
  <c r="Q1014" i="2" s="1"/>
  <c r="J1015" i="2"/>
  <c r="Q1015" i="2" s="1"/>
  <c r="J1016" i="2"/>
  <c r="Q1016" i="2" s="1"/>
  <c r="J1017" i="2"/>
  <c r="Q1017" i="2" s="1"/>
  <c r="J1018" i="2"/>
  <c r="Q1018" i="2" s="1"/>
  <c r="J1019" i="2"/>
  <c r="Q1019" i="2" s="1"/>
  <c r="J1020" i="2"/>
  <c r="Q1020" i="2" s="1"/>
  <c r="J1021" i="2"/>
  <c r="Q1021" i="2" s="1"/>
  <c r="J1022" i="2"/>
  <c r="Q1022" i="2" s="1"/>
  <c r="J1023" i="2"/>
  <c r="Q1023" i="2" s="1"/>
  <c r="J1024" i="2"/>
  <c r="Q1024" i="2" s="1"/>
  <c r="J1025" i="2"/>
  <c r="Q1025" i="2" s="1"/>
  <c r="J1026" i="2"/>
  <c r="Q1026" i="2" s="1"/>
  <c r="J1027" i="2"/>
  <c r="Q1027" i="2" s="1"/>
  <c r="J1028" i="2"/>
  <c r="Q1028" i="2" s="1"/>
  <c r="J1029" i="2"/>
  <c r="Q1029" i="2" s="1"/>
  <c r="J1030" i="2"/>
  <c r="Q1030" i="2" s="1"/>
  <c r="J1032" i="2"/>
  <c r="Q1032" i="2" s="1"/>
  <c r="J1033" i="2"/>
  <c r="Q1033" i="2" s="1"/>
  <c r="J1034" i="2"/>
  <c r="Q1034" i="2" s="1"/>
  <c r="J1035" i="2"/>
  <c r="Q1035" i="2" s="1"/>
  <c r="J1036" i="2"/>
  <c r="Q1036" i="2" s="1"/>
  <c r="J1038" i="2"/>
  <c r="Q1038" i="2" s="1"/>
  <c r="J1039" i="2"/>
  <c r="Q1039" i="2" s="1"/>
  <c r="J1040" i="2"/>
  <c r="Q1040" i="2" s="1"/>
  <c r="J1041" i="2"/>
  <c r="Q1041" i="2" s="1"/>
  <c r="J1042" i="2"/>
  <c r="Q1042" i="2" s="1"/>
  <c r="J1043" i="2"/>
  <c r="Q1043" i="2" s="1"/>
  <c r="J1044" i="2"/>
  <c r="Q1044" i="2" s="1"/>
  <c r="J1045" i="2"/>
  <c r="Q1045" i="2" s="1"/>
  <c r="J1046" i="2"/>
  <c r="Q1046" i="2" s="1"/>
  <c r="J1047" i="2"/>
  <c r="Q1047" i="2" s="1"/>
  <c r="J1048" i="2"/>
  <c r="Q1048" i="2" s="1"/>
  <c r="J1049" i="2"/>
  <c r="Q1049" i="2" s="1"/>
  <c r="J1050" i="2"/>
  <c r="Q1050" i="2" s="1"/>
  <c r="J1051" i="2"/>
  <c r="Q1051" i="2" s="1"/>
  <c r="J1052" i="2"/>
  <c r="Q1052" i="2" s="1"/>
  <c r="J1053" i="2"/>
  <c r="Q1053" i="2" s="1"/>
  <c r="J1054" i="2"/>
  <c r="Q1054" i="2" s="1"/>
  <c r="J1055" i="2"/>
  <c r="Q1055" i="2" s="1"/>
  <c r="J1056" i="2"/>
  <c r="Q1056" i="2" s="1"/>
  <c r="J1057" i="2"/>
  <c r="Q1057" i="2" s="1"/>
  <c r="J1059" i="2"/>
  <c r="Q1059" i="2" s="1"/>
  <c r="J1060" i="2"/>
  <c r="Q1060" i="2" s="1"/>
  <c r="J1061" i="2"/>
  <c r="Q1061" i="2" s="1"/>
  <c r="J1062" i="2"/>
  <c r="Q1062" i="2" s="1"/>
  <c r="J1063" i="2"/>
  <c r="Q1063" i="2" s="1"/>
  <c r="J1064" i="2"/>
  <c r="Q1064" i="2" s="1"/>
  <c r="J1065" i="2"/>
  <c r="Q1065" i="2" s="1"/>
  <c r="J1066" i="2"/>
  <c r="Q1066" i="2" s="1"/>
  <c r="J1067" i="2"/>
  <c r="Q1067" i="2" s="1"/>
  <c r="P8" i="6"/>
  <c r="O8" i="6"/>
  <c r="N8" i="6"/>
  <c r="M8" i="6"/>
  <c r="L8" i="6"/>
  <c r="K8" i="6"/>
  <c r="J8" i="6"/>
  <c r="Q8" i="6" s="1"/>
  <c r="P8" i="2"/>
  <c r="O8" i="2"/>
  <c r="N8" i="2"/>
  <c r="M8" i="2"/>
  <c r="L8" i="2"/>
  <c r="K8" i="2"/>
  <c r="J8" i="2"/>
  <c r="Q8" i="2" s="1"/>
  <c r="P9" i="4"/>
  <c r="P10" i="4"/>
  <c r="P12" i="4"/>
  <c r="P14" i="4"/>
  <c r="P15" i="4"/>
  <c r="P16" i="4"/>
  <c r="P17" i="4"/>
  <c r="P18" i="4"/>
  <c r="P19" i="4"/>
  <c r="P21" i="4"/>
  <c r="P22" i="4"/>
  <c r="P23" i="4"/>
  <c r="P24" i="4"/>
  <c r="P26" i="4"/>
  <c r="P27" i="4"/>
  <c r="P28" i="4"/>
  <c r="P29" i="4"/>
  <c r="P30" i="4"/>
  <c r="P31" i="4"/>
  <c r="P33" i="4"/>
  <c r="P34" i="4"/>
  <c r="P35" i="4"/>
  <c r="P37" i="4"/>
  <c r="P38" i="4"/>
  <c r="P40" i="4"/>
  <c r="P41" i="4"/>
  <c r="P42" i="4"/>
  <c r="P43" i="4"/>
  <c r="P44" i="4"/>
  <c r="P46" i="4"/>
  <c r="P47" i="4"/>
  <c r="P48" i="4"/>
  <c r="P49" i="4"/>
  <c r="P50" i="4"/>
  <c r="P51" i="4"/>
  <c r="P52" i="4"/>
  <c r="P54" i="4"/>
  <c r="P55" i="4"/>
  <c r="P57" i="4"/>
  <c r="P58" i="4"/>
  <c r="P59" i="4"/>
  <c r="P60" i="4"/>
  <c r="P62" i="4"/>
  <c r="P63" i="4"/>
  <c r="P64" i="4"/>
  <c r="P65" i="4"/>
  <c r="P66" i="4"/>
  <c r="P67" i="4"/>
  <c r="P68" i="4"/>
  <c r="P69" i="4"/>
  <c r="P71" i="4"/>
  <c r="P73" i="4"/>
  <c r="P75" i="4"/>
  <c r="P76" i="4"/>
  <c r="P80" i="4"/>
  <c r="P82" i="4"/>
  <c r="P83" i="4"/>
  <c r="P84" i="4"/>
  <c r="P86" i="4"/>
  <c r="P88" i="4"/>
  <c r="P89" i="4"/>
  <c r="P91" i="4"/>
  <c r="P93" i="4"/>
  <c r="P94" i="4"/>
  <c r="P95" i="4"/>
  <c r="P96" i="4"/>
  <c r="P98" i="4"/>
  <c r="P99" i="4"/>
  <c r="P100" i="4"/>
  <c r="P101" i="4"/>
  <c r="P102" i="4"/>
  <c r="P107" i="4"/>
  <c r="P108" i="4"/>
  <c r="P109" i="4"/>
  <c r="P110" i="4"/>
  <c r="P112" i="4"/>
  <c r="P113" i="4"/>
  <c r="P114" i="4"/>
  <c r="O9" i="4"/>
  <c r="O10" i="4"/>
  <c r="O12" i="4"/>
  <c r="O14" i="4"/>
  <c r="O15" i="4"/>
  <c r="O16" i="4"/>
  <c r="O17" i="4"/>
  <c r="O18" i="4"/>
  <c r="O19" i="4"/>
  <c r="O21" i="4"/>
  <c r="O22" i="4"/>
  <c r="O23" i="4"/>
  <c r="O24" i="4"/>
  <c r="O26" i="4"/>
  <c r="O27" i="4"/>
  <c r="O28" i="4"/>
  <c r="O29" i="4"/>
  <c r="O30" i="4"/>
  <c r="O31" i="4"/>
  <c r="O33" i="4"/>
  <c r="O34" i="4"/>
  <c r="O35" i="4"/>
  <c r="O37" i="4"/>
  <c r="O38" i="4"/>
  <c r="O40" i="4"/>
  <c r="O41" i="4"/>
  <c r="O42" i="4"/>
  <c r="O43" i="4"/>
  <c r="O44" i="4"/>
  <c r="O46" i="4"/>
  <c r="O47" i="4"/>
  <c r="O48" i="4"/>
  <c r="O49" i="4"/>
  <c r="O50" i="4"/>
  <c r="O51" i="4"/>
  <c r="O52" i="4"/>
  <c r="O54" i="4"/>
  <c r="O55" i="4"/>
  <c r="O57" i="4"/>
  <c r="O58" i="4"/>
  <c r="O59" i="4"/>
  <c r="O60" i="4"/>
  <c r="O62" i="4"/>
  <c r="O63" i="4"/>
  <c r="O64" i="4"/>
  <c r="O65" i="4"/>
  <c r="O66" i="4"/>
  <c r="O67" i="4"/>
  <c r="O68" i="4"/>
  <c r="O69" i="4"/>
  <c r="O71" i="4"/>
  <c r="O73" i="4"/>
  <c r="O75" i="4"/>
  <c r="O76" i="4"/>
  <c r="O80" i="4"/>
  <c r="O82" i="4"/>
  <c r="O83" i="4"/>
  <c r="O84" i="4"/>
  <c r="O86" i="4"/>
  <c r="O88" i="4"/>
  <c r="O89" i="4"/>
  <c r="O91" i="4"/>
  <c r="O93" i="4"/>
  <c r="O94" i="4"/>
  <c r="O95" i="4"/>
  <c r="O96" i="4"/>
  <c r="O98" i="4"/>
  <c r="O99" i="4"/>
  <c r="O100" i="4"/>
  <c r="O101" i="4"/>
  <c r="O102" i="4"/>
  <c r="O107" i="4"/>
  <c r="O108" i="4"/>
  <c r="O109" i="4"/>
  <c r="O110" i="4"/>
  <c r="O112" i="4"/>
  <c r="O113" i="4"/>
  <c r="O114" i="4"/>
  <c r="N9" i="4"/>
  <c r="N10" i="4"/>
  <c r="N12" i="4"/>
  <c r="N14" i="4"/>
  <c r="N15" i="4"/>
  <c r="N16" i="4"/>
  <c r="N17" i="4"/>
  <c r="N18" i="4"/>
  <c r="N19" i="4"/>
  <c r="N21" i="4"/>
  <c r="N22" i="4"/>
  <c r="N23" i="4"/>
  <c r="N24" i="4"/>
  <c r="N26" i="4"/>
  <c r="N27" i="4"/>
  <c r="N28" i="4"/>
  <c r="N29" i="4"/>
  <c r="N30" i="4"/>
  <c r="N31" i="4"/>
  <c r="N33" i="4"/>
  <c r="N34" i="4"/>
  <c r="N35" i="4"/>
  <c r="N37" i="4"/>
  <c r="N38" i="4"/>
  <c r="N40" i="4"/>
  <c r="N41" i="4"/>
  <c r="N42" i="4"/>
  <c r="N43" i="4"/>
  <c r="N44" i="4"/>
  <c r="N46" i="4"/>
  <c r="N47" i="4"/>
  <c r="N48" i="4"/>
  <c r="N49" i="4"/>
  <c r="N50" i="4"/>
  <c r="N51" i="4"/>
  <c r="N52" i="4"/>
  <c r="N54" i="4"/>
  <c r="N55" i="4"/>
  <c r="N57" i="4"/>
  <c r="N58" i="4"/>
  <c r="N59" i="4"/>
  <c r="N60" i="4"/>
  <c r="N62" i="4"/>
  <c r="N63" i="4"/>
  <c r="N64" i="4"/>
  <c r="N65" i="4"/>
  <c r="N66" i="4"/>
  <c r="N67" i="4"/>
  <c r="N68" i="4"/>
  <c r="N69" i="4"/>
  <c r="N71" i="4"/>
  <c r="N73" i="4"/>
  <c r="N75" i="4"/>
  <c r="N76" i="4"/>
  <c r="N80" i="4"/>
  <c r="N82" i="4"/>
  <c r="N83" i="4"/>
  <c r="N84" i="4"/>
  <c r="N86" i="4"/>
  <c r="N88" i="4"/>
  <c r="N89" i="4"/>
  <c r="N91" i="4"/>
  <c r="N93" i="4"/>
  <c r="N94" i="4"/>
  <c r="N95" i="4"/>
  <c r="N96" i="4"/>
  <c r="N98" i="4"/>
  <c r="N99" i="4"/>
  <c r="N100" i="4"/>
  <c r="N101" i="4"/>
  <c r="N102" i="4"/>
  <c r="N107" i="4"/>
  <c r="N108" i="4"/>
  <c r="N109" i="4"/>
  <c r="N110" i="4"/>
  <c r="N112" i="4"/>
  <c r="N113" i="4"/>
  <c r="N114" i="4"/>
  <c r="M9" i="4"/>
  <c r="M10" i="4"/>
  <c r="M12" i="4"/>
  <c r="M14" i="4"/>
  <c r="M15" i="4"/>
  <c r="M16" i="4"/>
  <c r="M17" i="4"/>
  <c r="M18" i="4"/>
  <c r="M19" i="4"/>
  <c r="M21" i="4"/>
  <c r="M22" i="4"/>
  <c r="M23" i="4"/>
  <c r="M24" i="4"/>
  <c r="M26" i="4"/>
  <c r="M27" i="4"/>
  <c r="M28" i="4"/>
  <c r="M29" i="4"/>
  <c r="M30" i="4"/>
  <c r="M31" i="4"/>
  <c r="M33" i="4"/>
  <c r="M34" i="4"/>
  <c r="M35" i="4"/>
  <c r="M37" i="4"/>
  <c r="M38" i="4"/>
  <c r="M40" i="4"/>
  <c r="M41" i="4"/>
  <c r="M42" i="4"/>
  <c r="M43" i="4"/>
  <c r="M44" i="4"/>
  <c r="M46" i="4"/>
  <c r="M47" i="4"/>
  <c r="M48" i="4"/>
  <c r="M49" i="4"/>
  <c r="M50" i="4"/>
  <c r="M51" i="4"/>
  <c r="M52" i="4"/>
  <c r="M54" i="4"/>
  <c r="M55" i="4"/>
  <c r="M57" i="4"/>
  <c r="M58" i="4"/>
  <c r="M59" i="4"/>
  <c r="M60" i="4"/>
  <c r="M62" i="4"/>
  <c r="M63" i="4"/>
  <c r="M64" i="4"/>
  <c r="M65" i="4"/>
  <c r="M66" i="4"/>
  <c r="M67" i="4"/>
  <c r="M68" i="4"/>
  <c r="M69" i="4"/>
  <c r="M71" i="4"/>
  <c r="M73" i="4"/>
  <c r="M75" i="4"/>
  <c r="M76" i="4"/>
  <c r="M80" i="4"/>
  <c r="M82" i="4"/>
  <c r="M83" i="4"/>
  <c r="M84" i="4"/>
  <c r="M86" i="4"/>
  <c r="M88" i="4"/>
  <c r="M89" i="4"/>
  <c r="M91" i="4"/>
  <c r="M93" i="4"/>
  <c r="M94" i="4"/>
  <c r="M95" i="4"/>
  <c r="M96" i="4"/>
  <c r="M98" i="4"/>
  <c r="M99" i="4"/>
  <c r="M100" i="4"/>
  <c r="M101" i="4"/>
  <c r="M102" i="4"/>
  <c r="M107" i="4"/>
  <c r="M108" i="4"/>
  <c r="M109" i="4"/>
  <c r="M110" i="4"/>
  <c r="M112" i="4"/>
  <c r="M113" i="4"/>
  <c r="M114" i="4"/>
  <c r="L9" i="4"/>
  <c r="L10" i="4"/>
  <c r="L12" i="4"/>
  <c r="L14" i="4"/>
  <c r="L15" i="4"/>
  <c r="L16" i="4"/>
  <c r="L17" i="4"/>
  <c r="L18" i="4"/>
  <c r="L19" i="4"/>
  <c r="L21" i="4"/>
  <c r="L22" i="4"/>
  <c r="L23" i="4"/>
  <c r="L24" i="4"/>
  <c r="L26" i="4"/>
  <c r="L27" i="4"/>
  <c r="L28" i="4"/>
  <c r="L29" i="4"/>
  <c r="L30" i="4"/>
  <c r="L31" i="4"/>
  <c r="L33" i="4"/>
  <c r="L34" i="4"/>
  <c r="L35" i="4"/>
  <c r="L37" i="4"/>
  <c r="L38" i="4"/>
  <c r="L40" i="4"/>
  <c r="L41" i="4"/>
  <c r="L42" i="4"/>
  <c r="L43" i="4"/>
  <c r="L44" i="4"/>
  <c r="L46" i="4"/>
  <c r="L47" i="4"/>
  <c r="L48" i="4"/>
  <c r="L49" i="4"/>
  <c r="L50" i="4"/>
  <c r="L51" i="4"/>
  <c r="L52" i="4"/>
  <c r="L54" i="4"/>
  <c r="L55" i="4"/>
  <c r="L57" i="4"/>
  <c r="L58" i="4"/>
  <c r="L59" i="4"/>
  <c r="L60" i="4"/>
  <c r="L62" i="4"/>
  <c r="L63" i="4"/>
  <c r="L64" i="4"/>
  <c r="L65" i="4"/>
  <c r="L66" i="4"/>
  <c r="L67" i="4"/>
  <c r="L68" i="4"/>
  <c r="L69" i="4"/>
  <c r="L71" i="4"/>
  <c r="L73" i="4"/>
  <c r="L75" i="4"/>
  <c r="L76" i="4"/>
  <c r="L80" i="4"/>
  <c r="L82" i="4"/>
  <c r="L83" i="4"/>
  <c r="L84" i="4"/>
  <c r="L86" i="4"/>
  <c r="L88" i="4"/>
  <c r="L89" i="4"/>
  <c r="L91" i="4"/>
  <c r="L93" i="4"/>
  <c r="L94" i="4"/>
  <c r="L95" i="4"/>
  <c r="L96" i="4"/>
  <c r="L98" i="4"/>
  <c r="L99" i="4"/>
  <c r="L100" i="4"/>
  <c r="L101" i="4"/>
  <c r="L102" i="4"/>
  <c r="L107" i="4"/>
  <c r="L108" i="4"/>
  <c r="L109" i="4"/>
  <c r="L110" i="4"/>
  <c r="L112" i="4"/>
  <c r="L113" i="4"/>
  <c r="L114" i="4"/>
  <c r="K9" i="4"/>
  <c r="K10" i="4"/>
  <c r="K12" i="4"/>
  <c r="K14" i="4"/>
  <c r="K15" i="4"/>
  <c r="K16" i="4"/>
  <c r="K17" i="4"/>
  <c r="K18" i="4"/>
  <c r="K19" i="4"/>
  <c r="K21" i="4"/>
  <c r="K22" i="4"/>
  <c r="K23" i="4"/>
  <c r="K24" i="4"/>
  <c r="K26" i="4"/>
  <c r="K27" i="4"/>
  <c r="K28" i="4"/>
  <c r="K29" i="4"/>
  <c r="K30" i="4"/>
  <c r="K31" i="4"/>
  <c r="K33" i="4"/>
  <c r="K34" i="4"/>
  <c r="K35" i="4"/>
  <c r="K37" i="4"/>
  <c r="K38" i="4"/>
  <c r="K40" i="4"/>
  <c r="K41" i="4"/>
  <c r="K42" i="4"/>
  <c r="K43" i="4"/>
  <c r="K44" i="4"/>
  <c r="K46" i="4"/>
  <c r="K47" i="4"/>
  <c r="K48" i="4"/>
  <c r="K49" i="4"/>
  <c r="K50" i="4"/>
  <c r="K51" i="4"/>
  <c r="K52" i="4"/>
  <c r="K54" i="4"/>
  <c r="K55" i="4"/>
  <c r="K57" i="4"/>
  <c r="K58" i="4"/>
  <c r="K59" i="4"/>
  <c r="K60" i="4"/>
  <c r="K62" i="4"/>
  <c r="K63" i="4"/>
  <c r="K64" i="4"/>
  <c r="K65" i="4"/>
  <c r="K66" i="4"/>
  <c r="K67" i="4"/>
  <c r="K68" i="4"/>
  <c r="K69" i="4"/>
  <c r="K71" i="4"/>
  <c r="K73" i="4"/>
  <c r="K75" i="4"/>
  <c r="K76" i="4"/>
  <c r="K80" i="4"/>
  <c r="K82" i="4"/>
  <c r="K83" i="4"/>
  <c r="K84" i="4"/>
  <c r="K86" i="4"/>
  <c r="K88" i="4"/>
  <c r="K89" i="4"/>
  <c r="K91" i="4"/>
  <c r="K93" i="4"/>
  <c r="K94" i="4"/>
  <c r="K95" i="4"/>
  <c r="K96" i="4"/>
  <c r="K98" i="4"/>
  <c r="K99" i="4"/>
  <c r="K100" i="4"/>
  <c r="K101" i="4"/>
  <c r="K102" i="4"/>
  <c r="K107" i="4"/>
  <c r="K108" i="4"/>
  <c r="K109" i="4"/>
  <c r="K110" i="4"/>
  <c r="K112" i="4"/>
  <c r="K113" i="4"/>
  <c r="K114" i="4"/>
  <c r="J12" i="4"/>
  <c r="Q12" i="4" s="1"/>
  <c r="J14" i="4"/>
  <c r="Q14" i="4" s="1"/>
  <c r="J15" i="4"/>
  <c r="Q15" i="4" s="1"/>
  <c r="J16" i="4"/>
  <c r="Q16" i="4" s="1"/>
  <c r="J17" i="4"/>
  <c r="Q17" i="4" s="1"/>
  <c r="J18" i="4"/>
  <c r="Q18" i="4" s="1"/>
  <c r="J19" i="4"/>
  <c r="Q19" i="4" s="1"/>
  <c r="J21" i="4"/>
  <c r="Q21" i="4" s="1"/>
  <c r="J22" i="4"/>
  <c r="Q22" i="4" s="1"/>
  <c r="J23" i="4"/>
  <c r="Q23" i="4" s="1"/>
  <c r="J24" i="4"/>
  <c r="Q24" i="4" s="1"/>
  <c r="J26" i="4"/>
  <c r="Q26" i="4" s="1"/>
  <c r="J27" i="4"/>
  <c r="Q27" i="4" s="1"/>
  <c r="J28" i="4"/>
  <c r="Q28" i="4" s="1"/>
  <c r="J29" i="4"/>
  <c r="Q29" i="4" s="1"/>
  <c r="J30" i="4"/>
  <c r="Q30" i="4" s="1"/>
  <c r="J31" i="4"/>
  <c r="Q31" i="4" s="1"/>
  <c r="J33" i="4"/>
  <c r="Q33" i="4" s="1"/>
  <c r="J34" i="4"/>
  <c r="Q34" i="4" s="1"/>
  <c r="J35" i="4"/>
  <c r="Q35" i="4" s="1"/>
  <c r="J37" i="4"/>
  <c r="Q37" i="4" s="1"/>
  <c r="J38" i="4"/>
  <c r="Q38" i="4" s="1"/>
  <c r="J40" i="4"/>
  <c r="Q40" i="4" s="1"/>
  <c r="J41" i="4"/>
  <c r="Q41" i="4" s="1"/>
  <c r="J42" i="4"/>
  <c r="Q42" i="4" s="1"/>
  <c r="J43" i="4"/>
  <c r="Q43" i="4" s="1"/>
  <c r="J44" i="4"/>
  <c r="Q44" i="4" s="1"/>
  <c r="J46" i="4"/>
  <c r="Q46" i="4" s="1"/>
  <c r="J47" i="4"/>
  <c r="Q47" i="4" s="1"/>
  <c r="J48" i="4"/>
  <c r="Q48" i="4" s="1"/>
  <c r="J49" i="4"/>
  <c r="Q49" i="4" s="1"/>
  <c r="J50" i="4"/>
  <c r="Q50" i="4" s="1"/>
  <c r="J51" i="4"/>
  <c r="Q51" i="4" s="1"/>
  <c r="J52" i="4"/>
  <c r="Q52" i="4" s="1"/>
  <c r="J54" i="4"/>
  <c r="Q54" i="4" s="1"/>
  <c r="J55" i="4"/>
  <c r="Q55" i="4" s="1"/>
  <c r="J57" i="4"/>
  <c r="Q57" i="4" s="1"/>
  <c r="J58" i="4"/>
  <c r="Q58" i="4" s="1"/>
  <c r="J59" i="4"/>
  <c r="Q59" i="4" s="1"/>
  <c r="J60" i="4"/>
  <c r="Q60" i="4" s="1"/>
  <c r="J62" i="4"/>
  <c r="Q62" i="4" s="1"/>
  <c r="J63" i="4"/>
  <c r="Q63" i="4" s="1"/>
  <c r="J64" i="4"/>
  <c r="Q64" i="4" s="1"/>
  <c r="J65" i="4"/>
  <c r="Q65" i="4" s="1"/>
  <c r="J66" i="4"/>
  <c r="Q66" i="4" s="1"/>
  <c r="J67" i="4"/>
  <c r="Q67" i="4" s="1"/>
  <c r="J68" i="4"/>
  <c r="Q68" i="4" s="1"/>
  <c r="J69" i="4"/>
  <c r="Q69" i="4" s="1"/>
  <c r="J71" i="4"/>
  <c r="Q71" i="4" s="1"/>
  <c r="J73" i="4"/>
  <c r="Q73" i="4" s="1"/>
  <c r="J75" i="4"/>
  <c r="Q75" i="4" s="1"/>
  <c r="J76" i="4"/>
  <c r="Q76" i="4" s="1"/>
  <c r="J80" i="4"/>
  <c r="Q80" i="4" s="1"/>
  <c r="J82" i="4"/>
  <c r="Q82" i="4" s="1"/>
  <c r="J83" i="4"/>
  <c r="Q83" i="4" s="1"/>
  <c r="J84" i="4"/>
  <c r="Q84" i="4" s="1"/>
  <c r="J86" i="4"/>
  <c r="Q86" i="4" s="1"/>
  <c r="J88" i="4"/>
  <c r="Q88" i="4" s="1"/>
  <c r="J89" i="4"/>
  <c r="Q89" i="4" s="1"/>
  <c r="J91" i="4"/>
  <c r="Q91" i="4" s="1"/>
  <c r="J93" i="4"/>
  <c r="Q93" i="4" s="1"/>
  <c r="J94" i="4"/>
  <c r="Q94" i="4" s="1"/>
  <c r="J95" i="4"/>
  <c r="Q95" i="4" s="1"/>
  <c r="J96" i="4"/>
  <c r="Q96" i="4" s="1"/>
  <c r="J98" i="4"/>
  <c r="Q98" i="4" s="1"/>
  <c r="J99" i="4"/>
  <c r="Q99" i="4" s="1"/>
  <c r="J100" i="4"/>
  <c r="Q100" i="4" s="1"/>
  <c r="J101" i="4"/>
  <c r="Q101" i="4" s="1"/>
  <c r="J102" i="4"/>
  <c r="Q102" i="4" s="1"/>
  <c r="J107" i="4"/>
  <c r="Q107" i="4" s="1"/>
  <c r="J108" i="4"/>
  <c r="Q108" i="4" s="1"/>
  <c r="J109" i="4"/>
  <c r="Q109" i="4" s="1"/>
  <c r="J110" i="4"/>
  <c r="Q110" i="4" s="1"/>
  <c r="J112" i="4"/>
  <c r="Q112" i="4" s="1"/>
  <c r="J113" i="4"/>
  <c r="Q113" i="4" s="1"/>
  <c r="J114" i="4"/>
  <c r="Q114" i="4" s="1"/>
  <c r="J9" i="4"/>
  <c r="Q9" i="4" s="1"/>
  <c r="J10" i="4"/>
  <c r="Q10" i="4" s="1"/>
  <c r="P8" i="4"/>
  <c r="O8" i="4"/>
  <c r="N8" i="4"/>
  <c r="M8" i="4"/>
  <c r="L8" i="4"/>
  <c r="K8" i="4"/>
  <c r="J8" i="4"/>
  <c r="Q8" i="4" s="1"/>
  <c r="O9" i="1"/>
  <c r="O10" i="1"/>
  <c r="O11" i="1"/>
  <c r="O12" i="1"/>
  <c r="O13" i="1"/>
  <c r="O15" i="1"/>
  <c r="O16" i="1"/>
  <c r="O17" i="1"/>
  <c r="O18" i="1"/>
  <c r="O19" i="1"/>
  <c r="O20" i="1"/>
  <c r="O21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6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2" i="1"/>
  <c r="O73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9" i="1"/>
  <c r="O130" i="1"/>
  <c r="O132" i="1"/>
  <c r="O133" i="1"/>
  <c r="O135" i="1"/>
  <c r="O137" i="1"/>
  <c r="O138" i="1"/>
  <c r="O139" i="1"/>
  <c r="O140" i="1"/>
  <c r="O141" i="1"/>
  <c r="O143" i="1"/>
  <c r="O144" i="1"/>
  <c r="O145" i="1"/>
  <c r="O146" i="1"/>
  <c r="O147" i="1"/>
  <c r="O148" i="1"/>
  <c r="O149" i="1"/>
  <c r="O151" i="1"/>
  <c r="O152" i="1"/>
  <c r="O153" i="1"/>
  <c r="O159" i="1"/>
  <c r="O160" i="1"/>
  <c r="O161" i="1"/>
  <c r="O162" i="1"/>
  <c r="O163" i="1"/>
  <c r="O168" i="1"/>
  <c r="O169" i="1"/>
  <c r="O170" i="1"/>
  <c r="O172" i="1"/>
  <c r="O174" i="1"/>
  <c r="O175" i="1"/>
  <c r="O177" i="1"/>
  <c r="O179" i="1"/>
  <c r="O180" i="1"/>
  <c r="O181" i="1"/>
  <c r="O182" i="1"/>
  <c r="O183" i="1"/>
  <c r="O184" i="1"/>
  <c r="O185" i="1"/>
  <c r="O186" i="1"/>
  <c r="O187" i="1"/>
  <c r="O189" i="1"/>
  <c r="O190" i="1"/>
  <c r="O191" i="1"/>
  <c r="O192" i="1"/>
  <c r="O194" i="1"/>
  <c r="O196" i="1"/>
  <c r="O197" i="1"/>
  <c r="O199" i="1"/>
  <c r="O200" i="1"/>
  <c r="O201" i="1"/>
  <c r="O202" i="1"/>
  <c r="O204" i="1"/>
  <c r="O205" i="1"/>
  <c r="O206" i="1"/>
  <c r="O208" i="1"/>
  <c r="O209" i="1"/>
  <c r="O210" i="1"/>
  <c r="O211" i="1"/>
  <c r="O212" i="1"/>
  <c r="O213" i="1"/>
  <c r="O214" i="1"/>
  <c r="O215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1" i="1"/>
  <c r="O232" i="1"/>
  <c r="O233" i="1"/>
  <c r="O234" i="1"/>
  <c r="O235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7" i="1"/>
  <c r="O258" i="1"/>
  <c r="O260" i="1"/>
  <c r="O262" i="1"/>
  <c r="O263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3" i="1"/>
  <c r="O284" i="1"/>
  <c r="O285" i="1"/>
  <c r="N9" i="1"/>
  <c r="N10" i="1"/>
  <c r="N11" i="1"/>
  <c r="N12" i="1"/>
  <c r="N13" i="1"/>
  <c r="N15" i="1"/>
  <c r="N16" i="1"/>
  <c r="N17" i="1"/>
  <c r="N18" i="1"/>
  <c r="N19" i="1"/>
  <c r="N20" i="1"/>
  <c r="N21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6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2" i="1"/>
  <c r="N73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9" i="1"/>
  <c r="N130" i="1"/>
  <c r="N132" i="1"/>
  <c r="N133" i="1"/>
  <c r="N135" i="1"/>
  <c r="N137" i="1"/>
  <c r="N138" i="1"/>
  <c r="N139" i="1"/>
  <c r="N140" i="1"/>
  <c r="N141" i="1"/>
  <c r="N143" i="1"/>
  <c r="N144" i="1"/>
  <c r="N145" i="1"/>
  <c r="N146" i="1"/>
  <c r="N147" i="1"/>
  <c r="N148" i="1"/>
  <c r="N149" i="1"/>
  <c r="N151" i="1"/>
  <c r="N152" i="1"/>
  <c r="N153" i="1"/>
  <c r="N159" i="1"/>
  <c r="N160" i="1"/>
  <c r="N161" i="1"/>
  <c r="N162" i="1"/>
  <c r="N163" i="1"/>
  <c r="N168" i="1"/>
  <c r="N169" i="1"/>
  <c r="N170" i="1"/>
  <c r="N172" i="1"/>
  <c r="N174" i="1"/>
  <c r="N175" i="1"/>
  <c r="N177" i="1"/>
  <c r="N179" i="1"/>
  <c r="N180" i="1"/>
  <c r="N181" i="1"/>
  <c r="N182" i="1"/>
  <c r="N183" i="1"/>
  <c r="N184" i="1"/>
  <c r="N185" i="1"/>
  <c r="N186" i="1"/>
  <c r="N187" i="1"/>
  <c r="N189" i="1"/>
  <c r="N190" i="1"/>
  <c r="N191" i="1"/>
  <c r="N192" i="1"/>
  <c r="N194" i="1"/>
  <c r="N196" i="1"/>
  <c r="N197" i="1"/>
  <c r="N199" i="1"/>
  <c r="N200" i="1"/>
  <c r="N201" i="1"/>
  <c r="N202" i="1"/>
  <c r="N204" i="1"/>
  <c r="N205" i="1"/>
  <c r="N206" i="1"/>
  <c r="N208" i="1"/>
  <c r="N209" i="1"/>
  <c r="N210" i="1"/>
  <c r="N211" i="1"/>
  <c r="N212" i="1"/>
  <c r="N213" i="1"/>
  <c r="N214" i="1"/>
  <c r="N215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1" i="1"/>
  <c r="N232" i="1"/>
  <c r="N233" i="1"/>
  <c r="N234" i="1"/>
  <c r="N235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7" i="1"/>
  <c r="N258" i="1"/>
  <c r="N260" i="1"/>
  <c r="N262" i="1"/>
  <c r="N263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3" i="1"/>
  <c r="N284" i="1"/>
  <c r="N285" i="1"/>
  <c r="M9" i="1"/>
  <c r="M10" i="1"/>
  <c r="M11" i="1"/>
  <c r="M12" i="1"/>
  <c r="M13" i="1"/>
  <c r="M15" i="1"/>
  <c r="M16" i="1"/>
  <c r="M17" i="1"/>
  <c r="M18" i="1"/>
  <c r="M19" i="1"/>
  <c r="M20" i="1"/>
  <c r="M21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6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2" i="1"/>
  <c r="M73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9" i="1"/>
  <c r="M130" i="1"/>
  <c r="M132" i="1"/>
  <c r="M133" i="1"/>
  <c r="M135" i="1"/>
  <c r="M137" i="1"/>
  <c r="M138" i="1"/>
  <c r="M139" i="1"/>
  <c r="M140" i="1"/>
  <c r="M141" i="1"/>
  <c r="M143" i="1"/>
  <c r="M144" i="1"/>
  <c r="M145" i="1"/>
  <c r="M146" i="1"/>
  <c r="M147" i="1"/>
  <c r="M148" i="1"/>
  <c r="M149" i="1"/>
  <c r="M151" i="1"/>
  <c r="M152" i="1"/>
  <c r="M153" i="1"/>
  <c r="M159" i="1"/>
  <c r="M160" i="1"/>
  <c r="M161" i="1"/>
  <c r="M162" i="1"/>
  <c r="M163" i="1"/>
  <c r="M168" i="1"/>
  <c r="M169" i="1"/>
  <c r="M170" i="1"/>
  <c r="M172" i="1"/>
  <c r="M174" i="1"/>
  <c r="M175" i="1"/>
  <c r="M177" i="1"/>
  <c r="M179" i="1"/>
  <c r="M180" i="1"/>
  <c r="M181" i="1"/>
  <c r="M182" i="1"/>
  <c r="M183" i="1"/>
  <c r="M184" i="1"/>
  <c r="M185" i="1"/>
  <c r="M186" i="1"/>
  <c r="M187" i="1"/>
  <c r="M189" i="1"/>
  <c r="M190" i="1"/>
  <c r="M191" i="1"/>
  <c r="M192" i="1"/>
  <c r="M194" i="1"/>
  <c r="M196" i="1"/>
  <c r="M197" i="1"/>
  <c r="M199" i="1"/>
  <c r="M200" i="1"/>
  <c r="M201" i="1"/>
  <c r="M202" i="1"/>
  <c r="M204" i="1"/>
  <c r="M205" i="1"/>
  <c r="M206" i="1"/>
  <c r="M208" i="1"/>
  <c r="M209" i="1"/>
  <c r="M210" i="1"/>
  <c r="M211" i="1"/>
  <c r="M212" i="1"/>
  <c r="M213" i="1"/>
  <c r="M214" i="1"/>
  <c r="M215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1" i="1"/>
  <c r="M232" i="1"/>
  <c r="M233" i="1"/>
  <c r="M234" i="1"/>
  <c r="M235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7" i="1"/>
  <c r="M258" i="1"/>
  <c r="M260" i="1"/>
  <c r="M262" i="1"/>
  <c r="M263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3" i="1"/>
  <c r="M284" i="1"/>
  <c r="M285" i="1"/>
  <c r="L9" i="1"/>
  <c r="L10" i="1"/>
  <c r="L11" i="1"/>
  <c r="L12" i="1"/>
  <c r="L13" i="1"/>
  <c r="L15" i="1"/>
  <c r="L16" i="1"/>
  <c r="L17" i="1"/>
  <c r="L18" i="1"/>
  <c r="L19" i="1"/>
  <c r="L20" i="1"/>
  <c r="L21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6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2" i="1"/>
  <c r="L73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9" i="1"/>
  <c r="L130" i="1"/>
  <c r="L132" i="1"/>
  <c r="L133" i="1"/>
  <c r="L135" i="1"/>
  <c r="L137" i="1"/>
  <c r="L138" i="1"/>
  <c r="L139" i="1"/>
  <c r="L140" i="1"/>
  <c r="L141" i="1"/>
  <c r="L143" i="1"/>
  <c r="L144" i="1"/>
  <c r="L145" i="1"/>
  <c r="L146" i="1"/>
  <c r="L147" i="1"/>
  <c r="L148" i="1"/>
  <c r="L149" i="1"/>
  <c r="L151" i="1"/>
  <c r="L152" i="1"/>
  <c r="L153" i="1"/>
  <c r="L159" i="1"/>
  <c r="L160" i="1"/>
  <c r="L161" i="1"/>
  <c r="L162" i="1"/>
  <c r="L163" i="1"/>
  <c r="L168" i="1"/>
  <c r="L169" i="1"/>
  <c r="L170" i="1"/>
  <c r="L172" i="1"/>
  <c r="L174" i="1"/>
  <c r="L175" i="1"/>
  <c r="L177" i="1"/>
  <c r="L179" i="1"/>
  <c r="L180" i="1"/>
  <c r="L181" i="1"/>
  <c r="L182" i="1"/>
  <c r="L183" i="1"/>
  <c r="L184" i="1"/>
  <c r="L185" i="1"/>
  <c r="L186" i="1"/>
  <c r="L187" i="1"/>
  <c r="L189" i="1"/>
  <c r="L190" i="1"/>
  <c r="L191" i="1"/>
  <c r="L192" i="1"/>
  <c r="L194" i="1"/>
  <c r="L196" i="1"/>
  <c r="L197" i="1"/>
  <c r="L199" i="1"/>
  <c r="L200" i="1"/>
  <c r="L201" i="1"/>
  <c r="L202" i="1"/>
  <c r="L204" i="1"/>
  <c r="L205" i="1"/>
  <c r="L206" i="1"/>
  <c r="L208" i="1"/>
  <c r="L209" i="1"/>
  <c r="L210" i="1"/>
  <c r="L211" i="1"/>
  <c r="L212" i="1"/>
  <c r="L213" i="1"/>
  <c r="L214" i="1"/>
  <c r="L215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1" i="1"/>
  <c r="L232" i="1"/>
  <c r="L233" i="1"/>
  <c r="L234" i="1"/>
  <c r="L235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7" i="1"/>
  <c r="L258" i="1"/>
  <c r="L260" i="1"/>
  <c r="L262" i="1"/>
  <c r="L263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3" i="1"/>
  <c r="L284" i="1"/>
  <c r="L285" i="1"/>
  <c r="K9" i="1"/>
  <c r="K10" i="1"/>
  <c r="K11" i="1"/>
  <c r="K12" i="1"/>
  <c r="K13" i="1"/>
  <c r="K15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6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2" i="1"/>
  <c r="K73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9" i="1"/>
  <c r="K130" i="1"/>
  <c r="K132" i="1"/>
  <c r="K133" i="1"/>
  <c r="K135" i="1"/>
  <c r="K137" i="1"/>
  <c r="K138" i="1"/>
  <c r="K139" i="1"/>
  <c r="K140" i="1"/>
  <c r="K141" i="1"/>
  <c r="K143" i="1"/>
  <c r="K144" i="1"/>
  <c r="K145" i="1"/>
  <c r="K146" i="1"/>
  <c r="K147" i="1"/>
  <c r="K148" i="1"/>
  <c r="K149" i="1"/>
  <c r="K151" i="1"/>
  <c r="K152" i="1"/>
  <c r="K153" i="1"/>
  <c r="K159" i="1"/>
  <c r="K160" i="1"/>
  <c r="K161" i="1"/>
  <c r="K162" i="1"/>
  <c r="K163" i="1"/>
  <c r="K168" i="1"/>
  <c r="K169" i="1"/>
  <c r="K170" i="1"/>
  <c r="K172" i="1"/>
  <c r="K174" i="1"/>
  <c r="K175" i="1"/>
  <c r="K177" i="1"/>
  <c r="K179" i="1"/>
  <c r="K180" i="1"/>
  <c r="K181" i="1"/>
  <c r="K182" i="1"/>
  <c r="K183" i="1"/>
  <c r="K184" i="1"/>
  <c r="K185" i="1"/>
  <c r="K186" i="1"/>
  <c r="K187" i="1"/>
  <c r="K189" i="1"/>
  <c r="K190" i="1"/>
  <c r="K191" i="1"/>
  <c r="K192" i="1"/>
  <c r="K194" i="1"/>
  <c r="K196" i="1"/>
  <c r="K197" i="1"/>
  <c r="K199" i="1"/>
  <c r="K200" i="1"/>
  <c r="K201" i="1"/>
  <c r="K202" i="1"/>
  <c r="K204" i="1"/>
  <c r="K205" i="1"/>
  <c r="K206" i="1"/>
  <c r="K208" i="1"/>
  <c r="K209" i="1"/>
  <c r="K210" i="1"/>
  <c r="K211" i="1"/>
  <c r="K212" i="1"/>
  <c r="K213" i="1"/>
  <c r="K214" i="1"/>
  <c r="K215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1" i="1"/>
  <c r="K232" i="1"/>
  <c r="K233" i="1"/>
  <c r="K234" i="1"/>
  <c r="K235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7" i="1"/>
  <c r="K258" i="1"/>
  <c r="K260" i="1"/>
  <c r="K262" i="1"/>
  <c r="K263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3" i="1"/>
  <c r="K284" i="1"/>
  <c r="K285" i="1"/>
  <c r="J15" i="1"/>
  <c r="J16" i="1"/>
  <c r="J17" i="1"/>
  <c r="J18" i="1"/>
  <c r="J19" i="1"/>
  <c r="J20" i="1"/>
  <c r="J21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6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2" i="1"/>
  <c r="J73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9" i="1"/>
  <c r="J130" i="1"/>
  <c r="J132" i="1"/>
  <c r="J133" i="1"/>
  <c r="J135" i="1"/>
  <c r="J137" i="1"/>
  <c r="J138" i="1"/>
  <c r="J139" i="1"/>
  <c r="J140" i="1"/>
  <c r="J141" i="1"/>
  <c r="J143" i="1"/>
  <c r="J144" i="1"/>
  <c r="J145" i="1"/>
  <c r="J146" i="1"/>
  <c r="J147" i="1"/>
  <c r="J148" i="1"/>
  <c r="J149" i="1"/>
  <c r="J151" i="1"/>
  <c r="J152" i="1"/>
  <c r="J153" i="1"/>
  <c r="J159" i="1"/>
  <c r="J160" i="1"/>
  <c r="J161" i="1"/>
  <c r="J162" i="1"/>
  <c r="J163" i="1"/>
  <c r="J168" i="1"/>
  <c r="J169" i="1"/>
  <c r="J170" i="1"/>
  <c r="J172" i="1"/>
  <c r="J174" i="1"/>
  <c r="J175" i="1"/>
  <c r="J177" i="1"/>
  <c r="J179" i="1"/>
  <c r="J180" i="1"/>
  <c r="J181" i="1"/>
  <c r="J182" i="1"/>
  <c r="J183" i="1"/>
  <c r="J184" i="1"/>
  <c r="J185" i="1"/>
  <c r="J186" i="1"/>
  <c r="J187" i="1"/>
  <c r="J189" i="1"/>
  <c r="J190" i="1"/>
  <c r="J191" i="1"/>
  <c r="J192" i="1"/>
  <c r="J194" i="1"/>
  <c r="J196" i="1"/>
  <c r="J197" i="1"/>
  <c r="J199" i="1"/>
  <c r="J200" i="1"/>
  <c r="J201" i="1"/>
  <c r="J202" i="1"/>
  <c r="J204" i="1"/>
  <c r="J205" i="1"/>
  <c r="J206" i="1"/>
  <c r="J208" i="1"/>
  <c r="J209" i="1"/>
  <c r="J210" i="1"/>
  <c r="J211" i="1"/>
  <c r="J212" i="1"/>
  <c r="J213" i="1"/>
  <c r="J214" i="1"/>
  <c r="J215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1" i="1"/>
  <c r="J232" i="1"/>
  <c r="J233" i="1"/>
  <c r="J234" i="1"/>
  <c r="J235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7" i="1"/>
  <c r="J258" i="1"/>
  <c r="J260" i="1"/>
  <c r="J262" i="1"/>
  <c r="J263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3" i="1"/>
  <c r="J284" i="1"/>
  <c r="J285" i="1"/>
  <c r="J9" i="1"/>
  <c r="J10" i="1"/>
  <c r="J11" i="1"/>
  <c r="J12" i="1"/>
  <c r="J13" i="1"/>
  <c r="I15" i="1"/>
  <c r="P15" i="1" s="1"/>
  <c r="I16" i="1"/>
  <c r="P16" i="1" s="1"/>
  <c r="I17" i="1"/>
  <c r="P17" i="1" s="1"/>
  <c r="I18" i="1"/>
  <c r="P18" i="1" s="1"/>
  <c r="I19" i="1"/>
  <c r="P19" i="1" s="1"/>
  <c r="I20" i="1"/>
  <c r="P20" i="1" s="1"/>
  <c r="I21" i="1"/>
  <c r="P21" i="1" s="1"/>
  <c r="I23" i="1"/>
  <c r="P23" i="1" s="1"/>
  <c r="I24" i="1"/>
  <c r="P24" i="1" s="1"/>
  <c r="I25" i="1"/>
  <c r="P25" i="1" s="1"/>
  <c r="I26" i="1"/>
  <c r="P26" i="1" s="1"/>
  <c r="I27" i="1"/>
  <c r="P27" i="1" s="1"/>
  <c r="I28" i="1"/>
  <c r="P28" i="1" s="1"/>
  <c r="I29" i="1"/>
  <c r="P29" i="1" s="1"/>
  <c r="I30" i="1"/>
  <c r="P30" i="1" s="1"/>
  <c r="I31" i="1"/>
  <c r="P31" i="1" s="1"/>
  <c r="I32" i="1"/>
  <c r="P32" i="1" s="1"/>
  <c r="I33" i="1"/>
  <c r="P33" i="1" s="1"/>
  <c r="I34" i="1"/>
  <c r="P34" i="1" s="1"/>
  <c r="I35" i="1"/>
  <c r="P35" i="1" s="1"/>
  <c r="I36" i="1"/>
  <c r="P36" i="1" s="1"/>
  <c r="I37" i="1"/>
  <c r="P37" i="1" s="1"/>
  <c r="I38" i="1"/>
  <c r="P38" i="1" s="1"/>
  <c r="I39" i="1"/>
  <c r="P39" i="1" s="1"/>
  <c r="I40" i="1"/>
  <c r="P40" i="1" s="1"/>
  <c r="I41" i="1"/>
  <c r="P41" i="1" s="1"/>
  <c r="I42" i="1"/>
  <c r="P42" i="1" s="1"/>
  <c r="I43" i="1"/>
  <c r="P43" i="1" s="1"/>
  <c r="I44" i="1"/>
  <c r="P44" i="1" s="1"/>
  <c r="I45" i="1"/>
  <c r="P45" i="1" s="1"/>
  <c r="I46" i="1"/>
  <c r="P46" i="1" s="1"/>
  <c r="I47" i="1"/>
  <c r="P47" i="1" s="1"/>
  <c r="I48" i="1"/>
  <c r="P48" i="1" s="1"/>
  <c r="I49" i="1"/>
  <c r="P49" i="1" s="1"/>
  <c r="I50" i="1"/>
  <c r="P50" i="1" s="1"/>
  <c r="I51" i="1"/>
  <c r="P51" i="1" s="1"/>
  <c r="I52" i="1"/>
  <c r="P52" i="1" s="1"/>
  <c r="I53" i="1"/>
  <c r="P53" i="1" s="1"/>
  <c r="I54" i="1"/>
  <c r="P54" i="1" s="1"/>
  <c r="I56" i="1"/>
  <c r="P56" i="1" s="1"/>
  <c r="I58" i="1"/>
  <c r="P58" i="1" s="1"/>
  <c r="I59" i="1"/>
  <c r="P59" i="1" s="1"/>
  <c r="I60" i="1"/>
  <c r="P60" i="1" s="1"/>
  <c r="I61" i="1"/>
  <c r="P61" i="1" s="1"/>
  <c r="I62" i="1"/>
  <c r="P62" i="1" s="1"/>
  <c r="I63" i="1"/>
  <c r="P63" i="1" s="1"/>
  <c r="I64" i="1"/>
  <c r="P64" i="1" s="1"/>
  <c r="I65" i="1"/>
  <c r="P65" i="1" s="1"/>
  <c r="I66" i="1"/>
  <c r="P66" i="1" s="1"/>
  <c r="I67" i="1"/>
  <c r="P67" i="1" s="1"/>
  <c r="I68" i="1"/>
  <c r="P68" i="1" s="1"/>
  <c r="I69" i="1"/>
  <c r="P69" i="1" s="1"/>
  <c r="I70" i="1"/>
  <c r="P70" i="1" s="1"/>
  <c r="I72" i="1"/>
  <c r="P72" i="1" s="1"/>
  <c r="I73" i="1"/>
  <c r="P73" i="1" s="1"/>
  <c r="I75" i="1"/>
  <c r="P75" i="1" s="1"/>
  <c r="I76" i="1"/>
  <c r="P76" i="1" s="1"/>
  <c r="I77" i="1"/>
  <c r="P77" i="1" s="1"/>
  <c r="I78" i="1"/>
  <c r="P78" i="1" s="1"/>
  <c r="I79" i="1"/>
  <c r="P79" i="1" s="1"/>
  <c r="I80" i="1"/>
  <c r="P80" i="1" s="1"/>
  <c r="I81" i="1"/>
  <c r="P81" i="1" s="1"/>
  <c r="I82" i="1"/>
  <c r="P82" i="1" s="1"/>
  <c r="I83" i="1"/>
  <c r="P83" i="1" s="1"/>
  <c r="I84" i="1"/>
  <c r="P84" i="1" s="1"/>
  <c r="I85" i="1"/>
  <c r="P85" i="1" s="1"/>
  <c r="I86" i="1"/>
  <c r="P86" i="1" s="1"/>
  <c r="I87" i="1"/>
  <c r="P87" i="1" s="1"/>
  <c r="I88" i="1"/>
  <c r="P88" i="1" s="1"/>
  <c r="I89" i="1"/>
  <c r="P89" i="1" s="1"/>
  <c r="I90" i="1"/>
  <c r="P90" i="1" s="1"/>
  <c r="I91" i="1"/>
  <c r="P91" i="1" s="1"/>
  <c r="I92" i="1"/>
  <c r="P92" i="1" s="1"/>
  <c r="I93" i="1"/>
  <c r="P93" i="1" s="1"/>
  <c r="I94" i="1"/>
  <c r="P94" i="1" s="1"/>
  <c r="I95" i="1"/>
  <c r="P95" i="1" s="1"/>
  <c r="I96" i="1"/>
  <c r="P96" i="1" s="1"/>
  <c r="I97" i="1"/>
  <c r="P97" i="1" s="1"/>
  <c r="I98" i="1"/>
  <c r="P98" i="1" s="1"/>
  <c r="I99" i="1"/>
  <c r="P99" i="1" s="1"/>
  <c r="I100" i="1"/>
  <c r="P100" i="1" s="1"/>
  <c r="I101" i="1"/>
  <c r="P101" i="1" s="1"/>
  <c r="I102" i="1"/>
  <c r="P102" i="1" s="1"/>
  <c r="I103" i="1"/>
  <c r="P103" i="1" s="1"/>
  <c r="I104" i="1"/>
  <c r="P104" i="1" s="1"/>
  <c r="I105" i="1"/>
  <c r="P105" i="1" s="1"/>
  <c r="I106" i="1"/>
  <c r="P106" i="1" s="1"/>
  <c r="I107" i="1"/>
  <c r="P107" i="1" s="1"/>
  <c r="I108" i="1"/>
  <c r="P108" i="1" s="1"/>
  <c r="I109" i="1"/>
  <c r="P109" i="1" s="1"/>
  <c r="I110" i="1"/>
  <c r="P110" i="1" s="1"/>
  <c r="I111" i="1"/>
  <c r="P111" i="1" s="1"/>
  <c r="I112" i="1"/>
  <c r="P112" i="1" s="1"/>
  <c r="I113" i="1"/>
  <c r="P113" i="1" s="1"/>
  <c r="I114" i="1"/>
  <c r="P114" i="1" s="1"/>
  <c r="I115" i="1"/>
  <c r="P115" i="1" s="1"/>
  <c r="I116" i="1"/>
  <c r="P116" i="1" s="1"/>
  <c r="I117" i="1"/>
  <c r="P117" i="1" s="1"/>
  <c r="I118" i="1"/>
  <c r="P118" i="1" s="1"/>
  <c r="I119" i="1"/>
  <c r="P119" i="1" s="1"/>
  <c r="I120" i="1"/>
  <c r="P120" i="1" s="1"/>
  <c r="I121" i="1"/>
  <c r="P121" i="1" s="1"/>
  <c r="I122" i="1"/>
  <c r="P122" i="1" s="1"/>
  <c r="I123" i="1"/>
  <c r="P123" i="1" s="1"/>
  <c r="I124" i="1"/>
  <c r="P124" i="1" s="1"/>
  <c r="I125" i="1"/>
  <c r="P125" i="1" s="1"/>
  <c r="I126" i="1"/>
  <c r="P126" i="1" s="1"/>
  <c r="I127" i="1"/>
  <c r="P127" i="1" s="1"/>
  <c r="I129" i="1"/>
  <c r="P129" i="1" s="1"/>
  <c r="I130" i="1"/>
  <c r="P130" i="1" s="1"/>
  <c r="I132" i="1"/>
  <c r="P132" i="1" s="1"/>
  <c r="I133" i="1"/>
  <c r="P133" i="1" s="1"/>
  <c r="I135" i="1"/>
  <c r="P135" i="1" s="1"/>
  <c r="I137" i="1"/>
  <c r="P137" i="1" s="1"/>
  <c r="I138" i="1"/>
  <c r="P138" i="1" s="1"/>
  <c r="I139" i="1"/>
  <c r="P139" i="1" s="1"/>
  <c r="I140" i="1"/>
  <c r="P140" i="1" s="1"/>
  <c r="I141" i="1"/>
  <c r="P141" i="1" s="1"/>
  <c r="I143" i="1"/>
  <c r="P143" i="1" s="1"/>
  <c r="I144" i="1"/>
  <c r="P144" i="1" s="1"/>
  <c r="I145" i="1"/>
  <c r="P145" i="1" s="1"/>
  <c r="I146" i="1"/>
  <c r="P146" i="1" s="1"/>
  <c r="I147" i="1"/>
  <c r="P147" i="1" s="1"/>
  <c r="I148" i="1"/>
  <c r="P148" i="1" s="1"/>
  <c r="I149" i="1"/>
  <c r="P149" i="1" s="1"/>
  <c r="I151" i="1"/>
  <c r="P151" i="1" s="1"/>
  <c r="I152" i="1"/>
  <c r="P152" i="1" s="1"/>
  <c r="I153" i="1"/>
  <c r="P153" i="1" s="1"/>
  <c r="I159" i="1"/>
  <c r="P159" i="1" s="1"/>
  <c r="I160" i="1"/>
  <c r="P160" i="1" s="1"/>
  <c r="I161" i="1"/>
  <c r="P161" i="1" s="1"/>
  <c r="I162" i="1"/>
  <c r="P162" i="1" s="1"/>
  <c r="I163" i="1"/>
  <c r="P163" i="1" s="1"/>
  <c r="I168" i="1"/>
  <c r="P168" i="1" s="1"/>
  <c r="I169" i="1"/>
  <c r="P169" i="1" s="1"/>
  <c r="I170" i="1"/>
  <c r="P170" i="1" s="1"/>
  <c r="I172" i="1"/>
  <c r="P172" i="1" s="1"/>
  <c r="I174" i="1"/>
  <c r="P174" i="1" s="1"/>
  <c r="I175" i="1"/>
  <c r="P175" i="1" s="1"/>
  <c r="I177" i="1"/>
  <c r="P177" i="1" s="1"/>
  <c r="I179" i="1"/>
  <c r="P179" i="1" s="1"/>
  <c r="I180" i="1"/>
  <c r="P180" i="1" s="1"/>
  <c r="I181" i="1"/>
  <c r="P181" i="1" s="1"/>
  <c r="I182" i="1"/>
  <c r="P182" i="1" s="1"/>
  <c r="I183" i="1"/>
  <c r="P183" i="1" s="1"/>
  <c r="I184" i="1"/>
  <c r="P184" i="1" s="1"/>
  <c r="I185" i="1"/>
  <c r="P185" i="1" s="1"/>
  <c r="I186" i="1"/>
  <c r="P186" i="1" s="1"/>
  <c r="I187" i="1"/>
  <c r="P187" i="1" s="1"/>
  <c r="I189" i="1"/>
  <c r="P189" i="1" s="1"/>
  <c r="I190" i="1"/>
  <c r="P190" i="1" s="1"/>
  <c r="I191" i="1"/>
  <c r="P191" i="1" s="1"/>
  <c r="I192" i="1"/>
  <c r="P192" i="1" s="1"/>
  <c r="I194" i="1"/>
  <c r="P194" i="1" s="1"/>
  <c r="I196" i="1"/>
  <c r="P196" i="1" s="1"/>
  <c r="I197" i="1"/>
  <c r="P197" i="1" s="1"/>
  <c r="I199" i="1"/>
  <c r="P199" i="1" s="1"/>
  <c r="I200" i="1"/>
  <c r="P200" i="1" s="1"/>
  <c r="I201" i="1"/>
  <c r="P201" i="1" s="1"/>
  <c r="I202" i="1"/>
  <c r="P202" i="1" s="1"/>
  <c r="I204" i="1"/>
  <c r="P204" i="1" s="1"/>
  <c r="I205" i="1"/>
  <c r="P205" i="1" s="1"/>
  <c r="I206" i="1"/>
  <c r="P206" i="1" s="1"/>
  <c r="I208" i="1"/>
  <c r="P208" i="1" s="1"/>
  <c r="I209" i="1"/>
  <c r="P209" i="1" s="1"/>
  <c r="I210" i="1"/>
  <c r="P210" i="1" s="1"/>
  <c r="I211" i="1"/>
  <c r="P211" i="1" s="1"/>
  <c r="I212" i="1"/>
  <c r="P212" i="1" s="1"/>
  <c r="I213" i="1"/>
  <c r="P213" i="1" s="1"/>
  <c r="I214" i="1"/>
  <c r="P214" i="1" s="1"/>
  <c r="I215" i="1"/>
  <c r="P215" i="1" s="1"/>
  <c r="I217" i="1"/>
  <c r="P217" i="1" s="1"/>
  <c r="I218" i="1"/>
  <c r="P218" i="1" s="1"/>
  <c r="I219" i="1"/>
  <c r="P219" i="1" s="1"/>
  <c r="I220" i="1"/>
  <c r="P220" i="1" s="1"/>
  <c r="I221" i="1"/>
  <c r="P221" i="1" s="1"/>
  <c r="I222" i="1"/>
  <c r="P222" i="1" s="1"/>
  <c r="I223" i="1"/>
  <c r="P223" i="1" s="1"/>
  <c r="I224" i="1"/>
  <c r="P224" i="1" s="1"/>
  <c r="I225" i="1"/>
  <c r="P225" i="1" s="1"/>
  <c r="I226" i="1"/>
  <c r="P226" i="1" s="1"/>
  <c r="I227" i="1"/>
  <c r="P227" i="1" s="1"/>
  <c r="I228" i="1"/>
  <c r="P228" i="1" s="1"/>
  <c r="I229" i="1"/>
  <c r="P229" i="1" s="1"/>
  <c r="I231" i="1"/>
  <c r="P231" i="1" s="1"/>
  <c r="I232" i="1"/>
  <c r="P232" i="1" s="1"/>
  <c r="I233" i="1"/>
  <c r="P233" i="1" s="1"/>
  <c r="I234" i="1"/>
  <c r="P234" i="1" s="1"/>
  <c r="I235" i="1"/>
  <c r="P235" i="1" s="1"/>
  <c r="I237" i="1"/>
  <c r="P237" i="1" s="1"/>
  <c r="I238" i="1"/>
  <c r="P238" i="1" s="1"/>
  <c r="I239" i="1"/>
  <c r="P239" i="1" s="1"/>
  <c r="I240" i="1"/>
  <c r="P240" i="1" s="1"/>
  <c r="I241" i="1"/>
  <c r="P241" i="1" s="1"/>
  <c r="I242" i="1"/>
  <c r="P242" i="1" s="1"/>
  <c r="I243" i="1"/>
  <c r="P243" i="1" s="1"/>
  <c r="I244" i="1"/>
  <c r="P244" i="1" s="1"/>
  <c r="I245" i="1"/>
  <c r="P245" i="1" s="1"/>
  <c r="I246" i="1"/>
  <c r="P246" i="1" s="1"/>
  <c r="I247" i="1"/>
  <c r="P247" i="1" s="1"/>
  <c r="I248" i="1"/>
  <c r="P248" i="1" s="1"/>
  <c r="I249" i="1"/>
  <c r="P249" i="1" s="1"/>
  <c r="I250" i="1"/>
  <c r="P250" i="1" s="1"/>
  <c r="I251" i="1"/>
  <c r="P251" i="1" s="1"/>
  <c r="I252" i="1"/>
  <c r="P252" i="1" s="1"/>
  <c r="I253" i="1"/>
  <c r="P253" i="1" s="1"/>
  <c r="I254" i="1"/>
  <c r="P254" i="1" s="1"/>
  <c r="I255" i="1"/>
  <c r="P255" i="1" s="1"/>
  <c r="I257" i="1"/>
  <c r="P257" i="1" s="1"/>
  <c r="I258" i="1"/>
  <c r="P258" i="1" s="1"/>
  <c r="I260" i="1"/>
  <c r="P260" i="1" s="1"/>
  <c r="I262" i="1"/>
  <c r="P262" i="1" s="1"/>
  <c r="I263" i="1"/>
  <c r="P263" i="1" s="1"/>
  <c r="I265" i="1"/>
  <c r="P265" i="1" s="1"/>
  <c r="I266" i="1"/>
  <c r="P266" i="1" s="1"/>
  <c r="I267" i="1"/>
  <c r="P267" i="1" s="1"/>
  <c r="I268" i="1"/>
  <c r="P268" i="1" s="1"/>
  <c r="I269" i="1"/>
  <c r="P269" i="1" s="1"/>
  <c r="I270" i="1"/>
  <c r="P270" i="1" s="1"/>
  <c r="I271" i="1"/>
  <c r="P271" i="1" s="1"/>
  <c r="I272" i="1"/>
  <c r="P272" i="1" s="1"/>
  <c r="I273" i="1"/>
  <c r="P273" i="1" s="1"/>
  <c r="I274" i="1"/>
  <c r="P274" i="1" s="1"/>
  <c r="I275" i="1"/>
  <c r="P275" i="1" s="1"/>
  <c r="I276" i="1"/>
  <c r="P276" i="1" s="1"/>
  <c r="I277" i="1"/>
  <c r="P277" i="1" s="1"/>
  <c r="I278" i="1"/>
  <c r="P278" i="1" s="1"/>
  <c r="I279" i="1"/>
  <c r="P279" i="1" s="1"/>
  <c r="I280" i="1"/>
  <c r="P280" i="1" s="1"/>
  <c r="I281" i="1"/>
  <c r="P281" i="1" s="1"/>
  <c r="I283" i="1"/>
  <c r="P283" i="1" s="1"/>
  <c r="I284" i="1"/>
  <c r="P284" i="1" s="1"/>
  <c r="I285" i="1"/>
  <c r="P285" i="1" s="1"/>
  <c r="I9" i="1"/>
  <c r="P9" i="1" s="1"/>
  <c r="I10" i="1"/>
  <c r="P10" i="1" s="1"/>
  <c r="I11" i="1"/>
  <c r="P11" i="1" s="1"/>
  <c r="I12" i="1"/>
  <c r="P12" i="1" s="1"/>
  <c r="I13" i="1"/>
  <c r="P13" i="1" s="1"/>
  <c r="I8" i="1"/>
  <c r="P8" i="1" s="1"/>
  <c r="O8" i="1"/>
  <c r="N8" i="1"/>
  <c r="M8" i="1"/>
  <c r="J8" i="1"/>
  <c r="K8" i="1" l="1"/>
  <c r="L8" i="1"/>
</calcChain>
</file>

<file path=xl/sharedStrings.xml><?xml version="1.0" encoding="utf-8"?>
<sst xmlns="http://schemas.openxmlformats.org/spreadsheetml/2006/main" count="6722" uniqueCount="507">
  <si>
    <t>пластик</t>
  </si>
  <si>
    <t>материал</t>
  </si>
  <si>
    <t>Тмп</t>
  </si>
  <si>
    <t>Тпп</t>
  </si>
  <si>
    <t>Ткв</t>
  </si>
  <si>
    <t>Ткп</t>
  </si>
  <si>
    <t>Ткко</t>
  </si>
  <si>
    <t>Туба</t>
  </si>
  <si>
    <t>Сп</t>
  </si>
  <si>
    <t>070</t>
  </si>
  <si>
    <t>030</t>
  </si>
  <si>
    <t>095</t>
  </si>
  <si>
    <t>045</t>
  </si>
  <si>
    <t>050</t>
  </si>
  <si>
    <t>Сумка</t>
  </si>
  <si>
    <t>060</t>
  </si>
  <si>
    <t>Чмп</t>
  </si>
  <si>
    <t>080</t>
  </si>
  <si>
    <t>Сув</t>
  </si>
  <si>
    <t>065</t>
  </si>
  <si>
    <t>075</t>
  </si>
  <si>
    <t>085</t>
  </si>
  <si>
    <t>025</t>
  </si>
  <si>
    <t>040</t>
  </si>
  <si>
    <t>020</t>
  </si>
  <si>
    <t>035</t>
  </si>
  <si>
    <t>090</t>
  </si>
  <si>
    <t>055</t>
  </si>
  <si>
    <t>027</t>
  </si>
  <si>
    <t>Пп</t>
  </si>
  <si>
    <t>106</t>
  </si>
  <si>
    <t>086</t>
  </si>
  <si>
    <t>094</t>
  </si>
  <si>
    <t>Чп</t>
  </si>
  <si>
    <t>320</t>
  </si>
  <si>
    <t>230</t>
  </si>
  <si>
    <t>170</t>
  </si>
  <si>
    <t>160</t>
  </si>
  <si>
    <t>480</t>
  </si>
  <si>
    <t>250</t>
  </si>
  <si>
    <t>длина</t>
  </si>
  <si>
    <t>ширина</t>
  </si>
  <si>
    <t>высота</t>
  </si>
  <si>
    <t>Цены указаны в рублях</t>
  </si>
  <si>
    <t>500</t>
  </si>
  <si>
    <t>400</t>
  </si>
  <si>
    <t>350</t>
  </si>
  <si>
    <t>старый</t>
  </si>
  <si>
    <t xml:space="preserve">       d=085</t>
  </si>
  <si>
    <t xml:space="preserve">       d=120</t>
  </si>
  <si>
    <t>размеры в мм.</t>
  </si>
  <si>
    <t>360</t>
  </si>
  <si>
    <t>260</t>
  </si>
  <si>
    <t>100</t>
  </si>
  <si>
    <t>200</t>
  </si>
  <si>
    <t>215</t>
  </si>
  <si>
    <t>Чм</t>
  </si>
  <si>
    <t>330</t>
  </si>
  <si>
    <t>110</t>
  </si>
  <si>
    <t>180</t>
  </si>
  <si>
    <t>240</t>
  </si>
  <si>
    <t>Чк</t>
  </si>
  <si>
    <t>Бкп</t>
  </si>
  <si>
    <t>235</t>
  </si>
  <si>
    <t>380</t>
  </si>
  <si>
    <t>300</t>
  </si>
  <si>
    <t>Тмм</t>
  </si>
  <si>
    <t>Конверт</t>
  </si>
  <si>
    <t>005</t>
  </si>
  <si>
    <t>290</t>
  </si>
  <si>
    <t>190</t>
  </si>
  <si>
    <t>КРк</t>
  </si>
  <si>
    <t>140</t>
  </si>
  <si>
    <t>135</t>
  </si>
  <si>
    <t>Ткк</t>
  </si>
  <si>
    <t>210</t>
  </si>
  <si>
    <t>155</t>
  </si>
  <si>
    <t>150</t>
  </si>
  <si>
    <t>Пм</t>
  </si>
  <si>
    <t>120</t>
  </si>
  <si>
    <t>280</t>
  </si>
  <si>
    <t>145</t>
  </si>
  <si>
    <t>115</t>
  </si>
  <si>
    <t>130</t>
  </si>
  <si>
    <t>Пмо</t>
  </si>
  <si>
    <t>175</t>
  </si>
  <si>
    <t>420</t>
  </si>
  <si>
    <t>125</t>
  </si>
  <si>
    <t>112</t>
  </si>
  <si>
    <t>ПпЛп</t>
  </si>
  <si>
    <t>Бкк</t>
  </si>
  <si>
    <t>018</t>
  </si>
  <si>
    <t>015</t>
  </si>
  <si>
    <t>430</t>
  </si>
  <si>
    <t>Тммо</t>
  </si>
  <si>
    <t>Пк</t>
  </si>
  <si>
    <t>225</t>
  </si>
  <si>
    <t>105</t>
  </si>
  <si>
    <t>6ПРк</t>
  </si>
  <si>
    <t>340</t>
  </si>
  <si>
    <t>8Тмк</t>
  </si>
  <si>
    <t>590</t>
  </si>
  <si>
    <t>245</t>
  </si>
  <si>
    <t>610</t>
  </si>
  <si>
    <t>185</t>
  </si>
  <si>
    <t>096</t>
  </si>
  <si>
    <t>028</t>
  </si>
  <si>
    <t>114</t>
  </si>
  <si>
    <t>165</t>
  </si>
  <si>
    <t>270</t>
  </si>
  <si>
    <t>370</t>
  </si>
  <si>
    <t>172</t>
  </si>
  <si>
    <t>122</t>
  </si>
  <si>
    <t>022</t>
  </si>
  <si>
    <t>205</t>
  </si>
  <si>
    <t>048</t>
  </si>
  <si>
    <t>ПмР</t>
  </si>
  <si>
    <t>192</t>
  </si>
  <si>
    <t>076</t>
  </si>
  <si>
    <t>043</t>
  </si>
  <si>
    <t>134</t>
  </si>
  <si>
    <t>136</t>
  </si>
  <si>
    <t>195</t>
  </si>
  <si>
    <t>ПмоP</t>
  </si>
  <si>
    <t>Тмко</t>
  </si>
  <si>
    <t>ТкпЛк</t>
  </si>
  <si>
    <t>255</t>
  </si>
  <si>
    <t>310</t>
  </si>
  <si>
    <t>355</t>
  </si>
  <si>
    <t>305</t>
  </si>
  <si>
    <t>390</t>
  </si>
  <si>
    <t>ЧкпЛк</t>
  </si>
  <si>
    <t>Чкп</t>
  </si>
  <si>
    <t>Ско</t>
  </si>
  <si>
    <t>Тм</t>
  </si>
  <si>
    <t>ЧмпЛм</t>
  </si>
  <si>
    <t>220</t>
  </si>
  <si>
    <t xml:space="preserve">СувД  </t>
  </si>
  <si>
    <t>073</t>
  </si>
  <si>
    <t>012</t>
  </si>
  <si>
    <t>173</t>
  </si>
  <si>
    <t>124</t>
  </si>
  <si>
    <t>СувД</t>
  </si>
  <si>
    <t>ПмP</t>
  </si>
  <si>
    <t>038</t>
  </si>
  <si>
    <t>078</t>
  </si>
  <si>
    <t>Пко</t>
  </si>
  <si>
    <t>163</t>
  </si>
  <si>
    <t xml:space="preserve"> Коробки поставляются в разобранном виде</t>
  </si>
  <si>
    <t>арт.</t>
  </si>
  <si>
    <t>Пк2ст</t>
  </si>
  <si>
    <t>МГК (белый / бурый) + пластик</t>
  </si>
  <si>
    <t>пластик + пластик</t>
  </si>
  <si>
    <t>картон (белый / крафт) + пластик</t>
  </si>
  <si>
    <t>МГК 2сл. (белый / бурый) + пластик</t>
  </si>
  <si>
    <t>пластик + ручка</t>
  </si>
  <si>
    <t>МГК (белый / бурый) + окно</t>
  </si>
  <si>
    <t>МГК (белый / бурый) + окно + ручка</t>
  </si>
  <si>
    <t>картон (белый / крафт) + пластик + вставка</t>
  </si>
  <si>
    <t>МГК (белый / бурый) + МГК 2сл. (белый / бурый) + окно</t>
  </si>
  <si>
    <t>МГК (белый / бурый)</t>
  </si>
  <si>
    <t>МГК (белый / бурый) + ручка</t>
  </si>
  <si>
    <t>картон (белый / крафт) + окно</t>
  </si>
  <si>
    <t>СкоР</t>
  </si>
  <si>
    <t>335</t>
  </si>
  <si>
    <t>275</t>
  </si>
  <si>
    <t xml:space="preserve">картон (белый / крафт) + картон (белый / крафт) </t>
  </si>
  <si>
    <t>МГК 2сл. (белый / бурый) + МГК 2сл. (белый / бурый) + окно</t>
  </si>
  <si>
    <t>МГК  (белый / бурый) + МГК  (белый / бурый) + окно</t>
  </si>
  <si>
    <t>картон (белый / крафт) + картон (белый / крафт) + пластик</t>
  </si>
  <si>
    <t>картон (белый / крафт) + ручка</t>
  </si>
  <si>
    <t>МГК 2сл. (белый / бурый) + окно</t>
  </si>
  <si>
    <t>картон (белый / крафт)</t>
  </si>
  <si>
    <t>картон (белый / крафт) + окно + ложемент</t>
  </si>
  <si>
    <t>картон (белый / крафт) + картон (белый / крафт)</t>
  </si>
  <si>
    <t>МГК 2сл. (белый / бурый) + МГК 2сл. (белый / бурый)</t>
  </si>
  <si>
    <t>МГК (белый / бурый) + картон (белый / крафт)</t>
  </si>
  <si>
    <t>картон (цветной) + картон (цветной)</t>
  </si>
  <si>
    <t>картон (цветной)</t>
  </si>
  <si>
    <t>МГК 2сл. (белый / бурый) + ручка</t>
  </si>
  <si>
    <t>картон (белый / крафт) + окно + ручка</t>
  </si>
  <si>
    <t>картон (белый / крафт) + картон (белый / крафт) + окно</t>
  </si>
  <si>
    <t>МГК (цветной) + МГК (цветной)</t>
  </si>
  <si>
    <t xml:space="preserve">МГК (белый / бурый) </t>
  </si>
  <si>
    <t>МГК (цветной)</t>
  </si>
  <si>
    <t xml:space="preserve">МГК (белый / бурый) + МГК (белый / бурый) </t>
  </si>
  <si>
    <t>МГК (белый / бурый) + окно (без пластика) + ручка</t>
  </si>
  <si>
    <t>МОС конд.</t>
  </si>
  <si>
    <t>142</t>
  </si>
  <si>
    <t>картон (цветной) + окно</t>
  </si>
  <si>
    <t>013</t>
  </si>
  <si>
    <t>128</t>
  </si>
  <si>
    <t>091</t>
  </si>
  <si>
    <t>ПкоР</t>
  </si>
  <si>
    <t>ТкпЛм</t>
  </si>
  <si>
    <t>093</t>
  </si>
  <si>
    <t>213</t>
  </si>
  <si>
    <t>410</t>
  </si>
  <si>
    <t>Ск</t>
  </si>
  <si>
    <t>034</t>
  </si>
  <si>
    <t>001</t>
  </si>
  <si>
    <t>126</t>
  </si>
  <si>
    <t xml:space="preserve">025 </t>
  </si>
  <si>
    <t>097</t>
  </si>
  <si>
    <t>032</t>
  </si>
  <si>
    <t>ПкР</t>
  </si>
  <si>
    <t>033</t>
  </si>
  <si>
    <t>ПмЛм</t>
  </si>
  <si>
    <t>450</t>
  </si>
  <si>
    <t>ЧмР</t>
  </si>
  <si>
    <t>ТкПк</t>
  </si>
  <si>
    <t>062</t>
  </si>
  <si>
    <t>картон (белый / крафт) + картон (белый / крафт) + квадратное окно</t>
  </si>
  <si>
    <t>ЧмЛм</t>
  </si>
  <si>
    <t xml:space="preserve">МГК (цветной) </t>
  </si>
  <si>
    <t>МГК (белый / бурый) + окно (пластик) + ручка</t>
  </si>
  <si>
    <t xml:space="preserve">МГК 2сл. (белый / бурый) </t>
  </si>
  <si>
    <t>036</t>
  </si>
  <si>
    <t>092</t>
  </si>
  <si>
    <t>МГК 2-хсл. (белый / бурый) + ручка</t>
  </si>
  <si>
    <t>490</t>
  </si>
  <si>
    <t>006</t>
  </si>
  <si>
    <t xml:space="preserve">картон (белый / крафт) </t>
  </si>
  <si>
    <t>113</t>
  </si>
  <si>
    <t>132</t>
  </si>
  <si>
    <t>046</t>
  </si>
  <si>
    <t>042</t>
  </si>
  <si>
    <t>068</t>
  </si>
  <si>
    <t>325</t>
  </si>
  <si>
    <t>137</t>
  </si>
  <si>
    <t>картон (цветной) + ручка</t>
  </si>
  <si>
    <t>600</t>
  </si>
  <si>
    <t>ПкФ</t>
  </si>
  <si>
    <t>ПкоЛк</t>
  </si>
  <si>
    <t>ПкоРЛк</t>
  </si>
  <si>
    <t>ПмоР</t>
  </si>
  <si>
    <t>МГК (белый / бурый) + ручка + окно</t>
  </si>
  <si>
    <t>МГК (цветной) + окно + ручка</t>
  </si>
  <si>
    <t>ЧпЛп</t>
  </si>
  <si>
    <t>МГК 2 сл. (белый / бурый)</t>
  </si>
  <si>
    <t>088</t>
  </si>
  <si>
    <t>010</t>
  </si>
  <si>
    <t>087</t>
  </si>
  <si>
    <t>295</t>
  </si>
  <si>
    <t>308</t>
  </si>
  <si>
    <t>470</t>
  </si>
  <si>
    <t>описание</t>
  </si>
  <si>
    <t>1 кг.</t>
  </si>
  <si>
    <t>ед. измерения</t>
  </si>
  <si>
    <t>бобина 30 м.</t>
  </si>
  <si>
    <t>АЛ (25)</t>
  </si>
  <si>
    <t>АЛ (12)</t>
  </si>
  <si>
    <t>АЛ (6)</t>
  </si>
  <si>
    <t>БН (г)</t>
  </si>
  <si>
    <t>ДШ</t>
  </si>
  <si>
    <t>намотка 150 м.</t>
  </si>
  <si>
    <t>Доп. товары</t>
  </si>
  <si>
    <t>204</t>
  </si>
  <si>
    <t>023</t>
  </si>
  <si>
    <t>003</t>
  </si>
  <si>
    <t>147</t>
  </si>
  <si>
    <t>084</t>
  </si>
  <si>
    <t>063</t>
  </si>
  <si>
    <t>133</t>
  </si>
  <si>
    <t>6 Ткк</t>
  </si>
  <si>
    <t>081</t>
  </si>
  <si>
    <t>265</t>
  </si>
  <si>
    <t>164</t>
  </si>
  <si>
    <t>024</t>
  </si>
  <si>
    <t>121</t>
  </si>
  <si>
    <t>139</t>
  </si>
  <si>
    <t>194</t>
  </si>
  <si>
    <t>312</t>
  </si>
  <si>
    <t>565</t>
  </si>
  <si>
    <t>ЧРп</t>
  </si>
  <si>
    <t>ПРп</t>
  </si>
  <si>
    <t>108</t>
  </si>
  <si>
    <t xml:space="preserve">картон (цветной) </t>
  </si>
  <si>
    <t>016</t>
  </si>
  <si>
    <t>картон (белый / крафт) + пластик+вставка</t>
  </si>
  <si>
    <t>ТмПм</t>
  </si>
  <si>
    <t>375</t>
  </si>
  <si>
    <t xml:space="preserve">пластик </t>
  </si>
  <si>
    <t>385</t>
  </si>
  <si>
    <t>530</t>
  </si>
  <si>
    <t>550</t>
  </si>
  <si>
    <t>044</t>
  </si>
  <si>
    <t>157</t>
  </si>
  <si>
    <t>162</t>
  </si>
  <si>
    <t>167</t>
  </si>
  <si>
    <t>083</t>
  </si>
  <si>
    <t>058</t>
  </si>
  <si>
    <t>Тмв</t>
  </si>
  <si>
    <t>6Пк</t>
  </si>
  <si>
    <t>098</t>
  </si>
  <si>
    <t>БкпЛк</t>
  </si>
  <si>
    <t>052</t>
  </si>
  <si>
    <t>СувЛк</t>
  </si>
  <si>
    <t>318</t>
  </si>
  <si>
    <t>365</t>
  </si>
  <si>
    <t>ТмРТп</t>
  </si>
  <si>
    <t>047</t>
  </si>
  <si>
    <t>002</t>
  </si>
  <si>
    <t>картон (белый / крафт) (без окна)</t>
  </si>
  <si>
    <t>картон (цветной) (без окна)</t>
  </si>
  <si>
    <t>БкПкоЛк</t>
  </si>
  <si>
    <t>БккоЛк</t>
  </si>
  <si>
    <t>057</t>
  </si>
  <si>
    <t>пластик с ручкой</t>
  </si>
  <si>
    <t>223</t>
  </si>
  <si>
    <t>285</t>
  </si>
  <si>
    <t>картон (белый / крафт) + пластик снаружи</t>
  </si>
  <si>
    <t>БкПко</t>
  </si>
  <si>
    <t xml:space="preserve">МГК  (белый / бурый) + МГК (белый / бурый) </t>
  </si>
  <si>
    <t>МОС 100</t>
  </si>
  <si>
    <t>картон (белый / крафт) + пластик + ложемент картон</t>
  </si>
  <si>
    <t>картон (белый / крафт) + пластик + вставка картон</t>
  </si>
  <si>
    <t>картон (белый / крафт) + окно + ложемент картон</t>
  </si>
  <si>
    <t>МГК (белый / бурый) + ложемент МГК</t>
  </si>
  <si>
    <t>картон (белый / крафт) + окно + ручка + ложемент картон</t>
  </si>
  <si>
    <t xml:space="preserve">пластик + ложемент пластик </t>
  </si>
  <si>
    <t>Бкко</t>
  </si>
  <si>
    <t>Конверт с окном</t>
  </si>
  <si>
    <t>620</t>
  </si>
  <si>
    <t>243</t>
  </si>
  <si>
    <t>570</t>
  </si>
  <si>
    <t>1000</t>
  </si>
  <si>
    <t>228</t>
  </si>
  <si>
    <t>ТкПко</t>
  </si>
  <si>
    <t xml:space="preserve">Конверт </t>
  </si>
  <si>
    <t>Цена при общей сумме заказа (руб.)</t>
  </si>
  <si>
    <t>&gt;10 000</t>
  </si>
  <si>
    <t>&gt;30 000</t>
  </si>
  <si>
    <t>&gt;50 000</t>
  </si>
  <si>
    <t>&gt;100 000</t>
  </si>
  <si>
    <t>&gt;150 000</t>
  </si>
  <si>
    <t>&gt;200 000</t>
  </si>
  <si>
    <r>
      <t>МГК (белый / бурый) +</t>
    </r>
    <r>
      <rPr>
        <b/>
        <sz val="12"/>
        <color rgb="FF1018B0"/>
        <rFont val="Arial"/>
        <family val="2"/>
        <charset val="204"/>
      </rPr>
      <t xml:space="preserve"> МГК (цветной)</t>
    </r>
    <r>
      <rPr>
        <sz val="12"/>
        <rFont val="Arial"/>
        <family val="2"/>
        <charset val="204"/>
      </rPr>
      <t xml:space="preserve"> + окно</t>
    </r>
  </si>
  <si>
    <r>
      <t xml:space="preserve">МГК (цветной) + МГК (цветной) </t>
    </r>
    <r>
      <rPr>
        <sz val="12"/>
        <rFont val="Arial"/>
        <family val="2"/>
        <charset val="204"/>
      </rPr>
      <t>+ окно</t>
    </r>
  </si>
  <si>
    <r>
      <rPr>
        <sz val="12"/>
        <rFont val="Arial"/>
        <family val="2"/>
        <charset val="204"/>
      </rPr>
      <t>МГК (белый / бурый)</t>
    </r>
    <r>
      <rPr>
        <sz val="12"/>
        <color rgb="FF100BCB"/>
        <rFont val="Arial"/>
        <family val="2"/>
        <charset val="204"/>
      </rPr>
      <t xml:space="preserve"> </t>
    </r>
    <r>
      <rPr>
        <b/>
        <sz val="12"/>
        <color rgb="FF100BCB"/>
        <rFont val="Arial"/>
        <family val="2"/>
        <charset val="204"/>
      </rPr>
      <t>+ МГК (цветной)</t>
    </r>
  </si>
  <si>
    <r>
      <t xml:space="preserve">МГК  (белый / бурый) + </t>
    </r>
    <r>
      <rPr>
        <b/>
        <sz val="12"/>
        <color rgb="FF1018B0"/>
        <rFont val="Arial"/>
        <family val="2"/>
        <charset val="204"/>
      </rPr>
      <t>МГК  (цветной)</t>
    </r>
  </si>
  <si>
    <r>
      <t>МГК (цветной)</t>
    </r>
    <r>
      <rPr>
        <sz val="12"/>
        <rFont val="Arial"/>
        <family val="2"/>
        <charset val="204"/>
      </rPr>
      <t xml:space="preserve"> + пластик</t>
    </r>
  </si>
  <si>
    <r>
      <t xml:space="preserve">МГК (белый / бурый) + пластик </t>
    </r>
    <r>
      <rPr>
        <b/>
        <sz val="12"/>
        <color indexed="60"/>
        <rFont val="Arial"/>
        <family val="2"/>
        <charset val="204"/>
      </rPr>
      <t>(экономичный вариант)</t>
    </r>
  </si>
  <si>
    <r>
      <t xml:space="preserve">картон (белый / крафт) + </t>
    </r>
    <r>
      <rPr>
        <b/>
        <sz val="12"/>
        <color rgb="FF131CD3"/>
        <rFont val="Arial"/>
        <family val="2"/>
        <charset val="204"/>
      </rPr>
      <t xml:space="preserve">картон (цветной) </t>
    </r>
  </si>
  <si>
    <r>
      <t xml:space="preserve">картон (белый / крафт) + картон (белый / крафт) + вставка </t>
    </r>
    <r>
      <rPr>
        <b/>
        <sz val="12"/>
        <color indexed="60"/>
        <rFont val="Arial"/>
        <family val="2"/>
        <charset val="204"/>
      </rPr>
      <t>(под галстук)</t>
    </r>
  </si>
  <si>
    <r>
      <t xml:space="preserve">картон (цветной) </t>
    </r>
    <r>
      <rPr>
        <sz val="12"/>
        <rFont val="Arial"/>
        <family val="2"/>
        <charset val="204"/>
      </rPr>
      <t>+ пластик</t>
    </r>
  </si>
  <si>
    <r>
      <rPr>
        <b/>
        <sz val="12"/>
        <color rgb="FF131CD3"/>
        <rFont val="Arial"/>
        <family val="2"/>
        <charset val="204"/>
      </rPr>
      <t>картон (цветной)</t>
    </r>
    <r>
      <rPr>
        <sz val="12"/>
        <rFont val="Arial"/>
        <family val="2"/>
        <charset val="204"/>
      </rPr>
      <t xml:space="preserve"> + пластик</t>
    </r>
  </si>
  <si>
    <r>
      <rPr>
        <b/>
        <sz val="12"/>
        <color rgb="FF131CD3"/>
        <rFont val="Arial"/>
        <family val="2"/>
        <charset val="204"/>
      </rPr>
      <t>картон (цветной)</t>
    </r>
    <r>
      <rPr>
        <sz val="12"/>
        <color rgb="FF131CD3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+ пластик</t>
    </r>
  </si>
  <si>
    <r>
      <t xml:space="preserve">картон (белый / крафт) + пластик </t>
    </r>
    <r>
      <rPr>
        <b/>
        <sz val="12"/>
        <color indexed="60"/>
        <rFont val="Arial"/>
        <family val="2"/>
        <charset val="204"/>
      </rPr>
      <t xml:space="preserve">(крышка внутрь) </t>
    </r>
  </si>
  <si>
    <r>
      <t xml:space="preserve">картон (белый / крафт) + пластик </t>
    </r>
    <r>
      <rPr>
        <b/>
        <sz val="12"/>
        <color theme="5" tint="-0.249977111117893"/>
        <rFont val="Arial"/>
        <family val="2"/>
        <charset val="204"/>
      </rPr>
      <t>(крышка внутрь)</t>
    </r>
  </si>
  <si>
    <r>
      <t>пластик + ложемент пластик</t>
    </r>
    <r>
      <rPr>
        <b/>
        <sz val="12"/>
        <color indexed="60"/>
        <rFont val="Arial"/>
        <family val="2"/>
        <charset val="204"/>
      </rPr>
      <t xml:space="preserve"> (под новогодний шар)</t>
    </r>
  </si>
  <si>
    <r>
      <t xml:space="preserve">картон (цветной) </t>
    </r>
    <r>
      <rPr>
        <sz val="12"/>
        <rFont val="Arial"/>
        <family val="2"/>
        <charset val="204"/>
      </rPr>
      <t>+ окно + ручка</t>
    </r>
  </si>
  <si>
    <r>
      <t xml:space="preserve">МГК (цветной) </t>
    </r>
    <r>
      <rPr>
        <sz val="12"/>
        <rFont val="Arial"/>
        <family val="2"/>
        <charset val="204"/>
      </rPr>
      <t>+ ручка</t>
    </r>
  </si>
  <si>
    <r>
      <t xml:space="preserve">МГК (цветной) </t>
    </r>
    <r>
      <rPr>
        <sz val="12"/>
        <rFont val="Arial"/>
        <family val="2"/>
        <charset val="204"/>
      </rPr>
      <t>+ окно</t>
    </r>
  </si>
  <si>
    <r>
      <t xml:space="preserve">МГК (цветной) </t>
    </r>
    <r>
      <rPr>
        <sz val="12"/>
        <rFont val="Arial"/>
        <family val="2"/>
        <charset val="204"/>
      </rPr>
      <t>+ окно + ручка</t>
    </r>
  </si>
  <si>
    <r>
      <t>картон (белый / крафт) + пластик</t>
    </r>
    <r>
      <rPr>
        <b/>
        <sz val="12"/>
        <color indexed="60"/>
        <rFont val="Arial"/>
        <family val="2"/>
        <charset val="204"/>
      </rPr>
      <t xml:space="preserve"> (под кружку)</t>
    </r>
  </si>
  <si>
    <r>
      <t xml:space="preserve">картон (белый / крафт) + картон (белый / крафт) + пластик </t>
    </r>
    <r>
      <rPr>
        <b/>
        <sz val="12"/>
        <color indexed="60"/>
        <rFont val="Arial"/>
        <family val="2"/>
        <charset val="204"/>
      </rPr>
      <t>(под кружку)</t>
    </r>
  </si>
  <si>
    <r>
      <t xml:space="preserve">МГК (белый / бурый) </t>
    </r>
    <r>
      <rPr>
        <b/>
        <sz val="12"/>
        <color theme="5" tint="-0.249977111117893"/>
        <rFont val="Arial"/>
        <family val="2"/>
        <charset val="204"/>
      </rPr>
      <t>(лоток)</t>
    </r>
  </si>
  <si>
    <r>
      <t>картон (цветной)</t>
    </r>
    <r>
      <rPr>
        <b/>
        <sz val="12"/>
        <color rgb="FF0000FF"/>
        <rFont val="Arial"/>
        <family val="2"/>
        <charset val="204"/>
      </rPr>
      <t xml:space="preserve"> + картон (цветной)</t>
    </r>
  </si>
  <si>
    <r>
      <t xml:space="preserve">картон (белый / крафт) </t>
    </r>
    <r>
      <rPr>
        <b/>
        <sz val="12"/>
        <color theme="5" tint="-0.249977111117893"/>
        <rFont val="Arial"/>
        <family val="2"/>
        <charset val="204"/>
      </rPr>
      <t>(для картошки фри)</t>
    </r>
  </si>
  <si>
    <r>
      <t xml:space="preserve">картон (цветной) </t>
    </r>
    <r>
      <rPr>
        <sz val="12"/>
        <rFont val="Arial"/>
        <family val="2"/>
        <charset val="204"/>
      </rPr>
      <t>+ окно</t>
    </r>
  </si>
  <si>
    <r>
      <t xml:space="preserve">картон (белый / крафт) + пластик + ложемент картон </t>
    </r>
    <r>
      <rPr>
        <b/>
        <sz val="12"/>
        <color theme="5" tint="-0.249977111117893"/>
        <rFont val="Arial"/>
        <family val="2"/>
        <charset val="204"/>
      </rPr>
      <t>(для эклеров)</t>
    </r>
  </si>
  <si>
    <r>
      <rPr>
        <sz val="12"/>
        <rFont val="Arial"/>
        <family val="2"/>
        <charset val="204"/>
      </rPr>
      <t>МГК (белый / бурый)</t>
    </r>
    <r>
      <rPr>
        <b/>
        <sz val="12"/>
        <color rgb="FF100BCB"/>
        <rFont val="Arial"/>
        <family val="2"/>
        <charset val="204"/>
      </rPr>
      <t xml:space="preserve"> + МГК (цветной)</t>
    </r>
  </si>
  <si>
    <r>
      <t xml:space="preserve">МГК (белый / бурый) + </t>
    </r>
    <r>
      <rPr>
        <b/>
        <sz val="12"/>
        <color indexed="12"/>
        <rFont val="Arial"/>
        <family val="2"/>
        <charset val="204"/>
      </rPr>
      <t>МГК (цветной)</t>
    </r>
  </si>
  <si>
    <r>
      <t xml:space="preserve">картон (белый / крафт) </t>
    </r>
    <r>
      <rPr>
        <b/>
        <sz val="12"/>
        <color rgb="FF131CD3"/>
        <rFont val="Arial"/>
        <family val="2"/>
        <charset val="204"/>
      </rPr>
      <t>+ картон (цветной)</t>
    </r>
  </si>
  <si>
    <r>
      <t xml:space="preserve">картон (белый / крафт) + </t>
    </r>
    <r>
      <rPr>
        <b/>
        <sz val="12"/>
        <color indexed="12"/>
        <rFont val="Arial"/>
        <family val="2"/>
        <charset val="204"/>
      </rPr>
      <t>картон (цветной)</t>
    </r>
  </si>
  <si>
    <r>
      <rPr>
        <sz val="12"/>
        <rFont val="Arial"/>
        <family val="2"/>
        <charset val="204"/>
      </rPr>
      <t>картон (белый / крафт</t>
    </r>
    <r>
      <rPr>
        <b/>
        <sz val="12"/>
        <rFont val="Arial"/>
        <family val="2"/>
        <charset val="204"/>
      </rPr>
      <t>)</t>
    </r>
    <r>
      <rPr>
        <b/>
        <sz val="12"/>
        <color rgb="FF0000CC"/>
        <rFont val="Arial"/>
        <family val="2"/>
        <charset val="204"/>
      </rPr>
      <t xml:space="preserve"> + картон (цветной)</t>
    </r>
  </si>
  <si>
    <r>
      <rPr>
        <b/>
        <sz val="12"/>
        <color rgb="FF131CD3"/>
        <rFont val="Arial"/>
        <family val="2"/>
        <charset val="204"/>
      </rPr>
      <t>картон (цветной) + картон (цветной)</t>
    </r>
    <r>
      <rPr>
        <sz val="12"/>
        <rFont val="Arial"/>
        <family val="2"/>
        <charset val="204"/>
      </rPr>
      <t xml:space="preserve"> + вставка</t>
    </r>
    <r>
      <rPr>
        <b/>
        <sz val="12"/>
        <color indexed="12"/>
        <rFont val="Arial"/>
        <family val="2"/>
        <charset val="204"/>
      </rPr>
      <t xml:space="preserve"> </t>
    </r>
    <r>
      <rPr>
        <b/>
        <sz val="12"/>
        <color indexed="60"/>
        <rFont val="Arial"/>
        <family val="2"/>
        <charset val="204"/>
      </rPr>
      <t>(под галстук)</t>
    </r>
  </si>
  <si>
    <r>
      <t>картон (цветной) + картон (цветной)</t>
    </r>
    <r>
      <rPr>
        <sz val="12"/>
        <rFont val="Arial"/>
        <family val="2"/>
        <charset val="204"/>
      </rPr>
      <t xml:space="preserve"> + квадратное окно</t>
    </r>
  </si>
  <si>
    <r>
      <t xml:space="preserve">картон (белый / крафт) + пластик </t>
    </r>
    <r>
      <rPr>
        <b/>
        <sz val="12"/>
        <color indexed="60"/>
        <rFont val="Arial"/>
        <family val="2"/>
        <charset val="204"/>
      </rPr>
      <t>(крышка внутрь)</t>
    </r>
  </si>
  <si>
    <r>
      <t xml:space="preserve">картон (цветной) </t>
    </r>
    <r>
      <rPr>
        <sz val="12"/>
        <rFont val="Arial"/>
        <family val="2"/>
        <charset val="204"/>
      </rPr>
      <t>+ пластик</t>
    </r>
    <r>
      <rPr>
        <b/>
        <sz val="12"/>
        <color indexed="12"/>
        <rFont val="Arial"/>
        <family val="2"/>
        <charset val="204"/>
      </rPr>
      <t xml:space="preserve"> </t>
    </r>
    <r>
      <rPr>
        <b/>
        <sz val="12"/>
        <color indexed="60"/>
        <rFont val="Arial"/>
        <family val="2"/>
        <charset val="204"/>
      </rPr>
      <t>(крышка внутрь)</t>
    </r>
  </si>
  <si>
    <r>
      <t xml:space="preserve">картон (белый / крафт) + пластик + вставка МГК </t>
    </r>
    <r>
      <rPr>
        <b/>
        <sz val="12"/>
        <color rgb="FF993300"/>
        <rFont val="Arial"/>
        <family val="2"/>
        <charset val="204"/>
      </rPr>
      <t>(набор для бутылок)</t>
    </r>
  </si>
  <si>
    <r>
      <t>МГК 2сл. (белый / бурый) + пластик + вставка МГК</t>
    </r>
    <r>
      <rPr>
        <b/>
        <sz val="12"/>
        <rFont val="Arial"/>
        <family val="2"/>
        <charset val="204"/>
      </rPr>
      <t xml:space="preserve"> </t>
    </r>
    <r>
      <rPr>
        <b/>
        <sz val="12"/>
        <color indexed="60"/>
        <rFont val="Arial"/>
        <family val="2"/>
        <charset val="204"/>
      </rPr>
      <t>(набор для бутылок)</t>
    </r>
  </si>
  <si>
    <r>
      <t xml:space="preserve">картон (цветной) </t>
    </r>
    <r>
      <rPr>
        <sz val="12"/>
        <rFont val="Arial"/>
        <family val="2"/>
        <charset val="204"/>
      </rPr>
      <t>+ пластик + вставка картон</t>
    </r>
  </si>
  <si>
    <r>
      <t xml:space="preserve">картон (цветной)  </t>
    </r>
    <r>
      <rPr>
        <sz val="12"/>
        <rFont val="Arial"/>
        <family val="2"/>
        <charset val="204"/>
      </rPr>
      <t>+ картон (белый / крафт)</t>
    </r>
  </si>
  <si>
    <r>
      <t xml:space="preserve">картон (белый / крафт) + пластик </t>
    </r>
    <r>
      <rPr>
        <b/>
        <sz val="12"/>
        <color theme="5" tint="-0.249977111117893"/>
        <rFont val="Arial"/>
        <family val="2"/>
        <charset val="204"/>
      </rPr>
      <t>(крышка снаружи)</t>
    </r>
  </si>
  <si>
    <r>
      <t xml:space="preserve">МГК (белый / бурый) + окно </t>
    </r>
    <r>
      <rPr>
        <b/>
        <sz val="12"/>
        <color indexed="60"/>
        <rFont val="Arial"/>
        <family val="2"/>
        <charset val="204"/>
      </rPr>
      <t>(с отверстиями для ручки)</t>
    </r>
  </si>
  <si>
    <r>
      <t xml:space="preserve">МГК (цветной) </t>
    </r>
    <r>
      <rPr>
        <b/>
        <sz val="12"/>
        <color indexed="60"/>
        <rFont val="Arial"/>
        <family val="2"/>
        <charset val="204"/>
      </rPr>
      <t>(с отверстиями для ручки)</t>
    </r>
  </si>
  <si>
    <r>
      <t xml:space="preserve">МГК (белый / бурый) + окно </t>
    </r>
    <r>
      <rPr>
        <b/>
        <sz val="12"/>
        <color indexed="60"/>
        <rFont val="Arial"/>
        <family val="2"/>
        <charset val="204"/>
      </rPr>
      <t>(угловое окно)</t>
    </r>
  </si>
  <si>
    <r>
      <t xml:space="preserve">МГК (цветной) </t>
    </r>
    <r>
      <rPr>
        <sz val="12"/>
        <rFont val="Arial"/>
        <family val="2"/>
        <charset val="204"/>
      </rPr>
      <t>+ окно</t>
    </r>
    <r>
      <rPr>
        <b/>
        <sz val="12"/>
        <color indexed="12"/>
        <rFont val="Arial"/>
        <family val="2"/>
        <charset val="204"/>
      </rPr>
      <t xml:space="preserve"> </t>
    </r>
    <r>
      <rPr>
        <b/>
        <sz val="12"/>
        <color indexed="60"/>
        <rFont val="Arial"/>
        <family val="2"/>
        <charset val="204"/>
      </rPr>
      <t>(угловое окно)</t>
    </r>
  </si>
  <si>
    <r>
      <t xml:space="preserve">МГК (цветной) </t>
    </r>
    <r>
      <rPr>
        <sz val="12"/>
        <rFont val="Arial"/>
        <family val="2"/>
        <charset val="204"/>
      </rPr>
      <t>+ окно (без пластика) + ручка</t>
    </r>
  </si>
  <si>
    <r>
      <t xml:space="preserve">МГК (цветной) </t>
    </r>
    <r>
      <rPr>
        <sz val="12"/>
        <rFont val="Arial"/>
        <family val="2"/>
        <charset val="204"/>
      </rPr>
      <t>+ ручка</t>
    </r>
    <r>
      <rPr>
        <b/>
        <sz val="12"/>
        <color rgb="FF100BCB"/>
        <rFont val="Arial"/>
        <family val="2"/>
        <charset val="204"/>
      </rPr>
      <t xml:space="preserve"> + окно</t>
    </r>
  </si>
  <si>
    <r>
      <t xml:space="preserve">картон (белый / крафт) + </t>
    </r>
    <r>
      <rPr>
        <b/>
        <sz val="12"/>
        <color theme="5" tint="-0.249977111117893"/>
        <rFont val="Arial"/>
        <family val="2"/>
        <charset val="204"/>
      </rPr>
      <t>европодвес</t>
    </r>
  </si>
  <si>
    <r>
      <t xml:space="preserve">картон (цветной) </t>
    </r>
    <r>
      <rPr>
        <sz val="12"/>
        <rFont val="Arial"/>
        <family val="2"/>
        <charset val="204"/>
      </rPr>
      <t xml:space="preserve">+ </t>
    </r>
    <r>
      <rPr>
        <b/>
        <sz val="12"/>
        <color theme="5" tint="-0.249977111117893"/>
        <rFont val="Arial"/>
        <family val="2"/>
        <charset val="204"/>
      </rPr>
      <t>европодвес</t>
    </r>
  </si>
  <si>
    <r>
      <t xml:space="preserve">картон (белый / крафт) + окно </t>
    </r>
    <r>
      <rPr>
        <b/>
        <sz val="12"/>
        <color theme="5" tint="-0.249977111117893"/>
        <rFont val="Arial"/>
        <family val="2"/>
        <charset val="204"/>
      </rPr>
      <t>(без пластика)</t>
    </r>
  </si>
  <si>
    <r>
      <t xml:space="preserve">картон (цветной) </t>
    </r>
    <r>
      <rPr>
        <sz val="12"/>
        <rFont val="Arial"/>
        <family val="2"/>
        <charset val="204"/>
      </rPr>
      <t>с окном</t>
    </r>
    <r>
      <rPr>
        <b/>
        <sz val="12"/>
        <color rgb="FF0000CC"/>
        <rFont val="Arial"/>
        <family val="2"/>
        <charset val="204"/>
      </rPr>
      <t xml:space="preserve"> </t>
    </r>
    <r>
      <rPr>
        <b/>
        <sz val="12"/>
        <color theme="5" tint="-0.249977111117893"/>
        <rFont val="Arial"/>
        <family val="2"/>
        <charset val="204"/>
      </rPr>
      <t>(без пластика)</t>
    </r>
  </si>
  <si>
    <r>
      <t>картон (белый / крафт) + окно (</t>
    </r>
    <r>
      <rPr>
        <b/>
        <sz val="12"/>
        <color theme="5" tint="-0.249977111117893"/>
        <rFont val="Arial"/>
        <family val="2"/>
        <charset val="204"/>
      </rPr>
      <t>без пластика)</t>
    </r>
  </si>
  <si>
    <r>
      <t>картон (цветной)</t>
    </r>
    <r>
      <rPr>
        <sz val="12"/>
        <rFont val="Arial"/>
        <family val="2"/>
        <charset val="204"/>
      </rPr>
      <t xml:space="preserve"> + ручка</t>
    </r>
  </si>
  <si>
    <r>
      <t>картон (белый / крафт)</t>
    </r>
    <r>
      <rPr>
        <b/>
        <sz val="12"/>
        <color indexed="60"/>
        <rFont val="Arial"/>
        <family val="2"/>
        <charset val="204"/>
      </rPr>
      <t xml:space="preserve"> (для 2-х стаканчиков)</t>
    </r>
  </si>
  <si>
    <r>
      <t xml:space="preserve">пластик с </t>
    </r>
    <r>
      <rPr>
        <b/>
        <sz val="12"/>
        <color theme="5" tint="-0.249977111117893"/>
        <rFont val="Arial"/>
        <family val="2"/>
        <charset val="204"/>
      </rPr>
      <t>европодвесом</t>
    </r>
  </si>
  <si>
    <r>
      <t>пластик + ложемент пластик</t>
    </r>
    <r>
      <rPr>
        <b/>
        <sz val="12"/>
        <color indexed="60"/>
        <rFont val="Arial"/>
        <family val="2"/>
        <charset val="204"/>
      </rPr>
      <t xml:space="preserve"> (под чашку и блюдце)</t>
    </r>
  </si>
  <si>
    <r>
      <t xml:space="preserve">пластик + </t>
    </r>
    <r>
      <rPr>
        <b/>
        <sz val="12"/>
        <color theme="5" tint="-0.249977111117893"/>
        <rFont val="Arial"/>
        <family val="2"/>
        <charset val="204"/>
      </rPr>
      <t>европодвес</t>
    </r>
  </si>
  <si>
    <r>
      <t xml:space="preserve">картон (цветной) </t>
    </r>
    <r>
      <rPr>
        <sz val="12"/>
        <rFont val="Arial"/>
        <family val="2"/>
        <charset val="204"/>
      </rPr>
      <t xml:space="preserve">+ окно </t>
    </r>
  </si>
  <si>
    <r>
      <t xml:space="preserve">пластик с </t>
    </r>
    <r>
      <rPr>
        <b/>
        <sz val="12"/>
        <color theme="5" tint="-0.249977111117893"/>
        <rFont val="Arial"/>
        <family val="2"/>
        <charset val="204"/>
      </rPr>
      <t>фигурной ручкой</t>
    </r>
  </si>
  <si>
    <r>
      <rPr>
        <sz val="12"/>
        <rFont val="Arial"/>
        <family val="2"/>
        <charset val="204"/>
      </rPr>
      <t>МГК (белый / бурый</t>
    </r>
    <r>
      <rPr>
        <b/>
        <sz val="12"/>
        <rFont val="Arial"/>
        <family val="2"/>
        <charset val="204"/>
      </rPr>
      <t xml:space="preserve">) </t>
    </r>
    <r>
      <rPr>
        <sz val="12"/>
        <rFont val="Arial"/>
        <family val="2"/>
        <charset val="204"/>
      </rPr>
      <t>+ ложемент МГК</t>
    </r>
  </si>
  <si>
    <r>
      <t>МГК (цветной)</t>
    </r>
    <r>
      <rPr>
        <b/>
        <sz val="12"/>
        <color rgb="FF131CD3"/>
        <rFont val="Arial"/>
        <family val="2"/>
        <charset val="204"/>
      </rPr>
      <t xml:space="preserve"> + ложемент МГК (цветной)</t>
    </r>
  </si>
  <si>
    <r>
      <t>МГК (цветной)</t>
    </r>
    <r>
      <rPr>
        <b/>
        <sz val="12"/>
        <color rgb="FF131CD3"/>
        <rFont val="Arial"/>
        <family val="2"/>
        <charset val="204"/>
      </rPr>
      <t xml:space="preserve"> + ложемент МГК (цветной)</t>
    </r>
    <r>
      <rPr>
        <b/>
        <sz val="12"/>
        <color indexed="60"/>
        <rFont val="Arial"/>
        <family val="2"/>
        <charset val="204"/>
      </rPr>
      <t xml:space="preserve"> (под шампанское)</t>
    </r>
  </si>
  <si>
    <r>
      <t>пластик +</t>
    </r>
    <r>
      <rPr>
        <b/>
        <sz val="12"/>
        <color theme="5" tint="-0.249977111117893"/>
        <rFont val="Arial"/>
        <family val="2"/>
        <charset val="204"/>
      </rPr>
      <t xml:space="preserve"> европодвес</t>
    </r>
  </si>
  <si>
    <r>
      <t xml:space="preserve">картон (цветной) </t>
    </r>
    <r>
      <rPr>
        <sz val="12"/>
        <rFont val="Arial"/>
        <family val="2"/>
        <charset val="204"/>
      </rPr>
      <t>+ пластик</t>
    </r>
    <r>
      <rPr>
        <b/>
        <sz val="12"/>
        <color indexed="12"/>
        <rFont val="Arial"/>
        <family val="2"/>
        <charset val="204"/>
      </rPr>
      <t xml:space="preserve"> </t>
    </r>
    <r>
      <rPr>
        <b/>
        <sz val="12"/>
        <color indexed="60"/>
        <rFont val="Arial"/>
        <family val="2"/>
        <charset val="204"/>
      </rPr>
      <t>(под кружку)</t>
    </r>
  </si>
  <si>
    <r>
      <t>картон (цветной) + картон (цветной)</t>
    </r>
    <r>
      <rPr>
        <sz val="12"/>
        <rFont val="Arial"/>
        <family val="2"/>
        <charset val="204"/>
      </rPr>
      <t xml:space="preserve"> +  пластик</t>
    </r>
    <r>
      <rPr>
        <b/>
        <sz val="12"/>
        <color indexed="12"/>
        <rFont val="Arial"/>
        <family val="2"/>
        <charset val="204"/>
      </rPr>
      <t xml:space="preserve"> </t>
    </r>
    <r>
      <rPr>
        <b/>
        <sz val="12"/>
        <color indexed="60"/>
        <rFont val="Arial"/>
        <family val="2"/>
        <charset val="204"/>
      </rPr>
      <t>(под кружку)</t>
    </r>
  </si>
  <si>
    <r>
      <t>картон (цветной) + картон (цветной)</t>
    </r>
    <r>
      <rPr>
        <sz val="12"/>
        <rFont val="Arial"/>
        <family val="2"/>
        <charset val="204"/>
      </rPr>
      <t xml:space="preserve"> +  пластик</t>
    </r>
  </si>
  <si>
    <r>
      <t xml:space="preserve">Бумажный наполнитель гофрированный 2 мм </t>
    </r>
    <r>
      <rPr>
        <b/>
        <sz val="12"/>
        <rFont val="Arial"/>
        <family val="2"/>
        <charset val="204"/>
      </rPr>
      <t>(белый)</t>
    </r>
  </si>
  <si>
    <r>
      <t xml:space="preserve">Бумажный наполнитель гофрированный 2 мм </t>
    </r>
    <r>
      <rPr>
        <b/>
        <sz val="12"/>
        <rFont val="Arial"/>
        <family val="2"/>
        <charset val="204"/>
      </rPr>
      <t>(бежевый)</t>
    </r>
  </si>
  <si>
    <r>
      <t>Бумажный наполнитель гофрированный 2 мм</t>
    </r>
    <r>
      <rPr>
        <b/>
        <sz val="12"/>
        <rFont val="Arial"/>
        <family val="2"/>
        <charset val="204"/>
      </rPr>
      <t xml:space="preserve"> (жёлтый)</t>
    </r>
  </si>
  <si>
    <r>
      <t>Бумажный наполнитель гофрированный 2 мм</t>
    </r>
    <r>
      <rPr>
        <b/>
        <sz val="12"/>
        <rFont val="Arial"/>
        <family val="2"/>
        <charset val="204"/>
      </rPr>
      <t xml:space="preserve"> (зелёное яблоко)</t>
    </r>
  </si>
  <si>
    <r>
      <t xml:space="preserve">Бумажный наполнитель гофрированный 2 мм </t>
    </r>
    <r>
      <rPr>
        <b/>
        <sz val="12"/>
        <rFont val="Arial"/>
        <family val="2"/>
        <charset val="204"/>
      </rPr>
      <t>(ёлка)</t>
    </r>
  </si>
  <si>
    <r>
      <t xml:space="preserve">Бумажный наполнитель гофрированный 2 мм </t>
    </r>
    <r>
      <rPr>
        <b/>
        <sz val="12"/>
        <rFont val="Arial"/>
        <family val="2"/>
        <charset val="204"/>
      </rPr>
      <t>(синий)</t>
    </r>
  </si>
  <si>
    <r>
      <t>Джутовый шпагат</t>
    </r>
    <r>
      <rPr>
        <b/>
        <sz val="12"/>
        <rFont val="Arial"/>
        <family val="2"/>
        <charset val="204"/>
      </rPr>
      <t xml:space="preserve"> (крафт)</t>
    </r>
  </si>
  <si>
    <r>
      <t>Атласная лента диаметром 6 мм.</t>
    </r>
    <r>
      <rPr>
        <b/>
        <sz val="12"/>
        <rFont val="Arial"/>
        <family val="2"/>
        <charset val="204"/>
      </rPr>
      <t xml:space="preserve"> (белая)</t>
    </r>
  </si>
  <si>
    <r>
      <t>Атласная лента диаметром 6 мм.</t>
    </r>
    <r>
      <rPr>
        <b/>
        <sz val="12"/>
        <rFont val="Arial"/>
        <family val="2"/>
        <charset val="204"/>
      </rPr>
      <t xml:space="preserve"> (бежевая)</t>
    </r>
  </si>
  <si>
    <r>
      <t xml:space="preserve">Атласная лента диаметром 6 мм. </t>
    </r>
    <r>
      <rPr>
        <b/>
        <sz val="12"/>
        <rFont val="Arial"/>
        <family val="2"/>
        <charset val="204"/>
      </rPr>
      <t>(зелёная)</t>
    </r>
  </si>
  <si>
    <r>
      <t>Атласная лента диаметром 6 мм.</t>
    </r>
    <r>
      <rPr>
        <b/>
        <sz val="12"/>
        <rFont val="Arial"/>
        <family val="2"/>
        <charset val="204"/>
      </rPr>
      <t xml:space="preserve"> (золотая)</t>
    </r>
  </si>
  <si>
    <r>
      <t xml:space="preserve">Атласная лента диаметром 6 мм. </t>
    </r>
    <r>
      <rPr>
        <b/>
        <sz val="12"/>
        <rFont val="Arial"/>
        <family val="2"/>
        <charset val="204"/>
      </rPr>
      <t>(красная)</t>
    </r>
  </si>
  <si>
    <r>
      <t xml:space="preserve">Атласная лента диаметром 6 мм. </t>
    </r>
    <r>
      <rPr>
        <b/>
        <sz val="12"/>
        <rFont val="Arial"/>
        <family val="2"/>
        <charset val="204"/>
      </rPr>
      <t>(серебро)</t>
    </r>
  </si>
  <si>
    <r>
      <t xml:space="preserve">Атласная лента диаметром 6 мм. </t>
    </r>
    <r>
      <rPr>
        <b/>
        <sz val="12"/>
        <rFont val="Arial"/>
        <family val="2"/>
        <charset val="204"/>
      </rPr>
      <t>(синяя)</t>
    </r>
  </si>
  <si>
    <r>
      <t xml:space="preserve">Атласная лента диаметром 6 мм. </t>
    </r>
    <r>
      <rPr>
        <b/>
        <sz val="12"/>
        <rFont val="Arial"/>
        <family val="2"/>
        <charset val="204"/>
      </rPr>
      <t>(тёмный шоколад)</t>
    </r>
  </si>
  <si>
    <r>
      <t xml:space="preserve">Атласная лента диаметром 6 мм. </t>
    </r>
    <r>
      <rPr>
        <b/>
        <sz val="12"/>
        <rFont val="Arial"/>
        <family val="2"/>
        <charset val="204"/>
      </rPr>
      <t>(фиолетовая)</t>
    </r>
  </si>
  <si>
    <r>
      <t>Атласная лента диаметром 12 мм.</t>
    </r>
    <r>
      <rPr>
        <b/>
        <sz val="12"/>
        <rFont val="Arial"/>
        <family val="2"/>
        <charset val="204"/>
      </rPr>
      <t xml:space="preserve"> (белая)</t>
    </r>
  </si>
  <si>
    <r>
      <t>Атласная лента диаметром12 мм.</t>
    </r>
    <r>
      <rPr>
        <b/>
        <sz val="12"/>
        <rFont val="Arial"/>
        <family val="2"/>
        <charset val="204"/>
      </rPr>
      <t xml:space="preserve"> (бежевая)</t>
    </r>
  </si>
  <si>
    <r>
      <t xml:space="preserve">Атласная лента диаметром12 мм. </t>
    </r>
    <r>
      <rPr>
        <b/>
        <sz val="12"/>
        <rFont val="Arial"/>
        <family val="2"/>
        <charset val="204"/>
      </rPr>
      <t>(зелёная)</t>
    </r>
  </si>
  <si>
    <r>
      <t>Атласная лента диаметром 12 мм.</t>
    </r>
    <r>
      <rPr>
        <b/>
        <sz val="12"/>
        <rFont val="Arial"/>
        <family val="2"/>
        <charset val="204"/>
      </rPr>
      <t xml:space="preserve"> (золотая)</t>
    </r>
  </si>
  <si>
    <r>
      <t xml:space="preserve">Атласная лента диаметром 12 мм. </t>
    </r>
    <r>
      <rPr>
        <b/>
        <sz val="12"/>
        <rFont val="Arial"/>
        <family val="2"/>
        <charset val="204"/>
      </rPr>
      <t>(красная)</t>
    </r>
  </si>
  <si>
    <r>
      <t xml:space="preserve">Атласная лента диаметром 12 мм. </t>
    </r>
    <r>
      <rPr>
        <b/>
        <sz val="12"/>
        <rFont val="Arial"/>
        <family val="2"/>
        <charset val="204"/>
      </rPr>
      <t>(серебро)</t>
    </r>
  </si>
  <si>
    <r>
      <t xml:space="preserve">Атласная лента диаметром 12 мм. </t>
    </r>
    <r>
      <rPr>
        <b/>
        <sz val="12"/>
        <rFont val="Arial"/>
        <family val="2"/>
        <charset val="204"/>
      </rPr>
      <t>(синяя)</t>
    </r>
  </si>
  <si>
    <r>
      <t xml:space="preserve">Атласная лента диаметром 12 мм. </t>
    </r>
    <r>
      <rPr>
        <b/>
        <sz val="12"/>
        <rFont val="Arial"/>
        <family val="2"/>
        <charset val="204"/>
      </rPr>
      <t>(тёмный шоколад)</t>
    </r>
  </si>
  <si>
    <r>
      <t xml:space="preserve">Атласная лента диаметром 12 мм. </t>
    </r>
    <r>
      <rPr>
        <b/>
        <sz val="12"/>
        <rFont val="Arial"/>
        <family val="2"/>
        <charset val="204"/>
      </rPr>
      <t>(фиолетовая)</t>
    </r>
  </si>
  <si>
    <r>
      <t>Атласная лента диаметром 25 мм.</t>
    </r>
    <r>
      <rPr>
        <b/>
        <sz val="12"/>
        <rFont val="Arial"/>
        <family val="2"/>
        <charset val="204"/>
      </rPr>
      <t xml:space="preserve"> (белая)</t>
    </r>
  </si>
  <si>
    <r>
      <t>Атласная лента диаметром 25 мм.</t>
    </r>
    <r>
      <rPr>
        <b/>
        <sz val="12"/>
        <rFont val="Arial"/>
        <family val="2"/>
        <charset val="204"/>
      </rPr>
      <t xml:space="preserve"> (бежевая)</t>
    </r>
  </si>
  <si>
    <r>
      <t xml:space="preserve">Атласная лента диаметром 25 мм. </t>
    </r>
    <r>
      <rPr>
        <b/>
        <sz val="12"/>
        <rFont val="Arial"/>
        <family val="2"/>
        <charset val="204"/>
      </rPr>
      <t>(зелёная)</t>
    </r>
  </si>
  <si>
    <r>
      <t>Атласная лента диаметром 25 мм.</t>
    </r>
    <r>
      <rPr>
        <b/>
        <sz val="12"/>
        <rFont val="Arial"/>
        <family val="2"/>
        <charset val="204"/>
      </rPr>
      <t xml:space="preserve"> (золотая)</t>
    </r>
  </si>
  <si>
    <r>
      <t xml:space="preserve">Атласная лента диаметром 25 мм. </t>
    </r>
    <r>
      <rPr>
        <b/>
        <sz val="12"/>
        <rFont val="Arial"/>
        <family val="2"/>
        <charset val="204"/>
      </rPr>
      <t>(красная)</t>
    </r>
  </si>
  <si>
    <r>
      <t xml:space="preserve">Атласная лента диаметром 25 мм. </t>
    </r>
    <r>
      <rPr>
        <b/>
        <sz val="12"/>
        <rFont val="Arial"/>
        <family val="2"/>
        <charset val="204"/>
      </rPr>
      <t>(серебро)</t>
    </r>
  </si>
  <si>
    <r>
      <t xml:space="preserve">Атласная лента диаметром 25 мм. </t>
    </r>
    <r>
      <rPr>
        <b/>
        <sz val="12"/>
        <rFont val="Arial"/>
        <family val="2"/>
        <charset val="204"/>
      </rPr>
      <t>(синяя)</t>
    </r>
  </si>
  <si>
    <r>
      <t xml:space="preserve">Атласная лента диаметром 25 мм. </t>
    </r>
    <r>
      <rPr>
        <b/>
        <sz val="12"/>
        <rFont val="Arial"/>
        <family val="2"/>
        <charset val="204"/>
      </rPr>
      <t>(тёмный шоколад)</t>
    </r>
  </si>
  <si>
    <r>
      <t xml:space="preserve">Атласная лента диаметром 25 мм. </t>
    </r>
    <r>
      <rPr>
        <b/>
        <sz val="12"/>
        <rFont val="Arial"/>
        <family val="2"/>
        <charset val="204"/>
      </rPr>
      <t>(фиолетовая)</t>
    </r>
  </si>
  <si>
    <t>315</t>
  </si>
  <si>
    <t>287</t>
  </si>
  <si>
    <t>227</t>
  </si>
  <si>
    <t>картон (белый / крафт) + картон (белый / крафт + вставка картон</t>
  </si>
  <si>
    <t>картон (белый / крафт) + картон (белый / крафт) + окно "Елка" с вклейкой пластика</t>
  </si>
  <si>
    <t>картон (белый / крафт) + картон (белый / крафт) + окно "Елка" без вклейки пластика</t>
  </si>
  <si>
    <t>картон (белый / крафт) + окно "Елка" без вклейки пластика+ ручка</t>
  </si>
  <si>
    <t>картон (белый / крафт) + окно "Елка" с вклейкой пластика+ ручка</t>
  </si>
  <si>
    <t>ПмоPЛм</t>
  </si>
  <si>
    <t>МГК (белый / бурый) + окно (без пластика) + ложемент (белый/бурый) + ручка</t>
  </si>
  <si>
    <t>МГК (белый / бурый) + окно (с пластиком) + ложемент (белый/бурый) + ручка</t>
  </si>
  <si>
    <t xml:space="preserve">МГК (цветной) + окно </t>
  </si>
  <si>
    <t>ТккоЛк</t>
  </si>
  <si>
    <t>картон (белый / крафт) + картон (белый / крафт)+ложемент картон</t>
  </si>
  <si>
    <r>
      <t>картон (цветной)</t>
    </r>
    <r>
      <rPr>
        <b/>
        <sz val="12"/>
        <color rgb="FF0000FF"/>
        <rFont val="Arial"/>
        <family val="2"/>
        <charset val="204"/>
      </rPr>
      <t xml:space="preserve"> + картон (цветной)</t>
    </r>
    <r>
      <rPr>
        <b/>
        <sz val="12"/>
        <color rgb="FF0000CC"/>
        <rFont val="Arial"/>
        <family val="2"/>
        <charset val="204"/>
      </rPr>
      <t>+картон (цветной)</t>
    </r>
  </si>
  <si>
    <r>
      <t xml:space="preserve">МГК (цветной) </t>
    </r>
    <r>
      <rPr>
        <sz val="12"/>
        <rFont val="Arial"/>
        <family val="2"/>
        <charset val="204"/>
      </rPr>
      <t>+ окно (с пластиком) + ручка</t>
    </r>
  </si>
  <si>
    <t>МГК (белый / бурый) + окно (с пластиком) + ручка</t>
  </si>
  <si>
    <t>ТмпЛм</t>
  </si>
  <si>
    <t>067</t>
  </si>
  <si>
    <t>208</t>
  </si>
  <si>
    <t>123</t>
  </si>
  <si>
    <t>ТммоЛм</t>
  </si>
  <si>
    <t xml:space="preserve">картон (цветной) + окно </t>
  </si>
  <si>
    <t>ЧмТкЛк</t>
  </si>
  <si>
    <t>МГК (белый / бурый) + белый/крафт + ложемент МГК</t>
  </si>
  <si>
    <t>077</t>
  </si>
  <si>
    <t>143</t>
  </si>
  <si>
    <t xml:space="preserve">МГК (белый / бурый) + окно (без пластика) </t>
  </si>
  <si>
    <t xml:space="preserve">картон (белый / крафт) + окно </t>
  </si>
  <si>
    <r>
      <t>картон (цветной) +</t>
    </r>
    <r>
      <rPr>
        <sz val="12"/>
        <rFont val="Arial"/>
        <family val="2"/>
        <charset val="204"/>
      </rPr>
      <t xml:space="preserve"> окно</t>
    </r>
    <r>
      <rPr>
        <b/>
        <sz val="12"/>
        <color rgb="FF0000CC"/>
        <rFont val="Arial"/>
        <family val="2"/>
        <charset val="204"/>
      </rPr>
      <t xml:space="preserve"> </t>
    </r>
    <r>
      <rPr>
        <b/>
        <sz val="12"/>
        <color theme="5" tint="-0.249977111117893"/>
        <rFont val="Arial"/>
        <family val="2"/>
        <charset val="204"/>
      </rPr>
      <t>(без пластика)</t>
    </r>
  </si>
  <si>
    <r>
      <t>картон (белый / крафт) + окно + ложемент картон (</t>
    </r>
    <r>
      <rPr>
        <b/>
        <sz val="12"/>
        <color theme="5" tint="-0.249977111117893"/>
        <rFont val="Arial"/>
        <family val="2"/>
        <charset val="204"/>
      </rPr>
      <t>без пластика)</t>
    </r>
  </si>
  <si>
    <r>
      <t xml:space="preserve">МГК (белый / бурый) + окно </t>
    </r>
    <r>
      <rPr>
        <b/>
        <sz val="12"/>
        <color theme="5" tint="-0.249977111117893"/>
        <rFont val="Arial"/>
        <family val="2"/>
        <charset val="204"/>
      </rPr>
      <t>(без пластика)</t>
    </r>
  </si>
  <si>
    <r>
      <t>МГК (цветной) +</t>
    </r>
    <r>
      <rPr>
        <sz val="12"/>
        <rFont val="Arial"/>
        <family val="2"/>
        <charset val="204"/>
      </rPr>
      <t xml:space="preserve"> окно</t>
    </r>
    <r>
      <rPr>
        <b/>
        <sz val="12"/>
        <color rgb="FF0000CC"/>
        <rFont val="Arial"/>
        <family val="2"/>
        <charset val="204"/>
      </rPr>
      <t xml:space="preserve"> </t>
    </r>
    <r>
      <rPr>
        <b/>
        <sz val="12"/>
        <color theme="5" tint="-0.249977111117893"/>
        <rFont val="Arial"/>
        <family val="2"/>
        <charset val="204"/>
      </rPr>
      <t>(без пластика)</t>
    </r>
  </si>
  <si>
    <r>
      <t xml:space="preserve">МГК (цветной) </t>
    </r>
    <r>
      <rPr>
        <sz val="12"/>
        <rFont val="Arial"/>
        <family val="2"/>
        <charset val="204"/>
      </rPr>
      <t>+ окно (c  пластиком) + ручка</t>
    </r>
  </si>
  <si>
    <t>МГК (белый / бурый) + окно (c  пластиком) + ручка</t>
  </si>
  <si>
    <r>
      <t xml:space="preserve">МГК (цветной) </t>
    </r>
    <r>
      <rPr>
        <sz val="12"/>
        <rFont val="Arial"/>
        <family val="2"/>
        <charset val="204"/>
      </rPr>
      <t>+ окно (с пластиком) + ложемент (белый/бурый)+ ручка</t>
    </r>
  </si>
  <si>
    <r>
      <t xml:space="preserve">МГК (цветной) </t>
    </r>
    <r>
      <rPr>
        <sz val="12"/>
        <rFont val="Arial"/>
        <family val="2"/>
        <charset val="204"/>
      </rPr>
      <t>+ окно (без пластика) + ложемент (белый/бурый)+ ручка</t>
    </r>
  </si>
  <si>
    <t>картон (белый / крафт) + картон (белый / крафт) + квадратное окно (без пластика)</t>
  </si>
  <si>
    <r>
      <t>картон (цветной) + картон (цветной)</t>
    </r>
    <r>
      <rPr>
        <sz val="12"/>
        <rFont val="Arial"/>
        <family val="2"/>
        <charset val="204"/>
      </rPr>
      <t xml:space="preserve"> + квадратное окно (без пластика)</t>
    </r>
  </si>
  <si>
    <t>МГК (белый / бурый) + окно (без пластика)</t>
  </si>
  <si>
    <t>МГК (белый / бурый) + окно (с пластиком)</t>
  </si>
  <si>
    <t>074</t>
  </si>
  <si>
    <t>127</t>
  </si>
  <si>
    <t>ТккЛк</t>
  </si>
  <si>
    <r>
      <t>картон (цветной) + картон (цветной)</t>
    </r>
    <r>
      <rPr>
        <sz val="12"/>
        <rFont val="Arial"/>
        <family val="2"/>
        <charset val="204"/>
      </rPr>
      <t xml:space="preserve"> + вставка</t>
    </r>
    <r>
      <rPr>
        <b/>
        <sz val="12"/>
        <color indexed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(белый/крафт)</t>
    </r>
    <r>
      <rPr>
        <b/>
        <sz val="12"/>
        <color indexed="12"/>
        <rFont val="Arial"/>
        <family val="2"/>
        <charset val="204"/>
      </rPr>
      <t xml:space="preserve"> </t>
    </r>
    <r>
      <rPr>
        <b/>
        <sz val="12"/>
        <color indexed="60"/>
        <rFont val="Arial"/>
        <family val="2"/>
        <charset val="204"/>
      </rPr>
      <t>(под галстук)</t>
    </r>
  </si>
  <si>
    <r>
      <t xml:space="preserve">картон (белый / крафт) + картон (белый / крафт) + вставка (белый/крафт) </t>
    </r>
    <r>
      <rPr>
        <b/>
        <sz val="12"/>
        <color indexed="60"/>
        <rFont val="Arial"/>
        <family val="2"/>
        <charset val="204"/>
      </rPr>
      <t>(под галстук)</t>
    </r>
  </si>
  <si>
    <r>
      <t xml:space="preserve">картон (цветной) </t>
    </r>
    <r>
      <rPr>
        <sz val="12"/>
        <rFont val="Arial"/>
        <family val="2"/>
        <charset val="204"/>
      </rPr>
      <t xml:space="preserve">+ пластик + вставка картон (белый/крафт) </t>
    </r>
    <r>
      <rPr>
        <b/>
        <sz val="12"/>
        <color theme="5" tint="-0.249977111117893"/>
        <rFont val="Arial"/>
        <family val="2"/>
        <charset val="204"/>
      </rPr>
      <t>(для галстука)</t>
    </r>
  </si>
  <si>
    <r>
      <t xml:space="preserve">картон (белый / крафт) + пластик + вставка картон (белый/крафт) </t>
    </r>
    <r>
      <rPr>
        <b/>
        <sz val="12"/>
        <color indexed="60"/>
        <rFont val="Arial"/>
        <family val="2"/>
        <charset val="204"/>
      </rPr>
      <t>(для галстука)</t>
    </r>
  </si>
  <si>
    <t>Лм</t>
  </si>
  <si>
    <t>&gt;5 000</t>
  </si>
  <si>
    <t>&gt;0</t>
  </si>
  <si>
    <t>картон (белый / крафт) с европодвесом</t>
  </si>
  <si>
    <t>картон (белый / крафт) + окно + европодвес</t>
  </si>
  <si>
    <t>510</t>
  </si>
  <si>
    <t>007</t>
  </si>
  <si>
    <t>6Чм</t>
  </si>
  <si>
    <t>6Чмп</t>
  </si>
  <si>
    <r>
      <t xml:space="preserve">МГК (цветной) + </t>
    </r>
    <r>
      <rPr>
        <b/>
        <sz val="12"/>
        <rFont val="Arial"/>
        <family val="2"/>
        <charset val="204"/>
      </rPr>
      <t>ложемент МГК (белый/бурый)</t>
    </r>
  </si>
  <si>
    <t>базовая цена</t>
  </si>
  <si>
    <r>
      <t>картон (цветной)</t>
    </r>
    <r>
      <rPr>
        <b/>
        <sz val="14"/>
        <color rgb="FF100BCB"/>
        <rFont val="Arial"/>
        <family val="2"/>
        <charset val="204"/>
      </rPr>
      <t xml:space="preserve"> </t>
    </r>
    <r>
      <rPr>
        <b/>
        <i/>
        <sz val="14"/>
        <color rgb="FF100BCB"/>
        <rFont val="Arial"/>
        <family val="2"/>
        <charset val="204"/>
      </rPr>
      <t xml:space="preserve">+ </t>
    </r>
    <r>
      <rPr>
        <sz val="14"/>
        <color rgb="FF100BCB"/>
        <rFont val="Arial"/>
        <family val="2"/>
        <charset val="204"/>
      </rPr>
      <t>окно</t>
    </r>
  </si>
  <si>
    <r>
      <rPr>
        <sz val="12"/>
        <color rgb="FF1018B0"/>
        <rFont val="Arial"/>
        <family val="2"/>
        <charset val="204"/>
      </rPr>
      <t>картон (цветной)</t>
    </r>
    <r>
      <rPr>
        <sz val="12"/>
        <rFont val="Arial"/>
        <family val="2"/>
        <charset val="204"/>
      </rPr>
      <t xml:space="preserve"> + пластик + вставка </t>
    </r>
    <r>
      <rPr>
        <sz val="12"/>
        <color rgb="FF1018B0"/>
        <rFont val="Arial"/>
        <family val="2"/>
        <charset val="204"/>
      </rPr>
      <t>картон (цветной)</t>
    </r>
  </si>
  <si>
    <t xml:space="preserve"> </t>
  </si>
  <si>
    <t>Цены на 01.01.2026 г.</t>
  </si>
  <si>
    <t>БП Румянцево, корпус Е, офис 627Е</t>
  </si>
  <si>
    <t>Доставка по Москве или до ТК - 1490 руб.</t>
  </si>
  <si>
    <t>baist.ru;     8-915-140-11-33;     baist2@yandex.ru</t>
  </si>
  <si>
    <t>МОС 300</t>
  </si>
  <si>
    <t>ЧмпР</t>
  </si>
  <si>
    <t>Чкп Сэн</t>
  </si>
  <si>
    <t xml:space="preserve">               Чкп Сэндвич</t>
  </si>
  <si>
    <t>пластик с европодвесом</t>
  </si>
  <si>
    <t>Цены на 01.04.2026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</si>
</sst>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 Cyr"/>
      <charset val="204"/>
    </font>
    <font>
      <u/>
      <sz val="10"/>
      <color indexed="12"/>
      <name val="Arial Cyr"/>
      <charset val="204"/>
    </font>
    <font>
      <i/>
      <sz val="12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rgb="FFC00000"/>
      <name val="Arial"/>
      <family val="2"/>
      <charset val="204"/>
    </font>
    <font>
      <sz val="16"/>
      <color rgb="FFC00000"/>
      <name val="Arial"/>
      <family val="2"/>
      <charset val="204"/>
    </font>
    <font>
      <b/>
      <sz val="18"/>
      <color rgb="FFC00000"/>
      <name val="Arial"/>
      <family val="2"/>
      <charset val="204"/>
    </font>
    <font>
      <b/>
      <sz val="18"/>
      <color indexed="60"/>
      <name val="Arial"/>
      <family val="2"/>
      <charset val="204"/>
    </font>
    <font>
      <b/>
      <sz val="12"/>
      <color indexed="8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sz val="20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  <font>
      <b/>
      <sz val="12"/>
      <color rgb="FF100BCB"/>
      <name val="Arial"/>
      <family val="2"/>
      <charset val="204"/>
    </font>
    <font>
      <b/>
      <sz val="12"/>
      <color rgb="FF1018B0"/>
      <name val="Arial"/>
      <family val="2"/>
      <charset val="204"/>
    </font>
    <font>
      <sz val="12"/>
      <color rgb="FF100BCB"/>
      <name val="Arial"/>
      <family val="2"/>
      <charset val="204"/>
    </font>
    <font>
      <b/>
      <sz val="12"/>
      <color rgb="FF0000CC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indexed="60"/>
      <name val="Arial"/>
      <family val="2"/>
      <charset val="204"/>
    </font>
    <font>
      <b/>
      <sz val="12"/>
      <color rgb="FF131CD3"/>
      <name val="Arial"/>
      <family val="2"/>
      <charset val="204"/>
    </font>
    <font>
      <b/>
      <sz val="12"/>
      <color indexed="12"/>
      <name val="Arial"/>
      <family val="2"/>
      <charset val="204"/>
    </font>
    <font>
      <sz val="12"/>
      <color rgb="FF131CD3"/>
      <name val="Arial"/>
      <family val="2"/>
      <charset val="204"/>
    </font>
    <font>
      <b/>
      <sz val="12"/>
      <color theme="5" tint="-0.249977111117893"/>
      <name val="Arial"/>
      <family val="2"/>
      <charset val="204"/>
    </font>
    <font>
      <b/>
      <sz val="12"/>
      <color rgb="FF0000FF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rgb="FF993300"/>
      <name val="Arial"/>
      <family val="2"/>
      <charset val="204"/>
    </font>
    <font>
      <b/>
      <sz val="14"/>
      <color rgb="FF100BCB"/>
      <name val="Arial"/>
      <family val="2"/>
      <charset val="204"/>
    </font>
    <font>
      <b/>
      <i/>
      <sz val="14"/>
      <color rgb="FF100BCB"/>
      <name val="Arial"/>
      <family val="2"/>
      <charset val="204"/>
    </font>
    <font>
      <sz val="14"/>
      <color rgb="FF100BCB"/>
      <name val="Arial"/>
      <family val="2"/>
      <charset val="204"/>
    </font>
    <font>
      <sz val="12"/>
      <color rgb="FF1018B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62">
    <xf numFmtId="0" fontId="0" fillId="0" borderId="0" xfId="0"/>
    <xf numFmtId="49" fontId="2" fillId="4" borderId="2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5" fillId="4" borderId="14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19" fillId="4" borderId="13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2" fontId="21" fillId="4" borderId="14" xfId="0" applyNumberFormat="1" applyFont="1" applyFill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/>
    </xf>
    <xf numFmtId="49" fontId="18" fillId="5" borderId="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2" fontId="19" fillId="4" borderId="11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2" fontId="19" fillId="4" borderId="1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2" fontId="21" fillId="6" borderId="14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2" fontId="19" fillId="2" borderId="3" xfId="0" applyNumberFormat="1" applyFont="1" applyFill="1" applyBorder="1" applyAlignment="1">
      <alignment horizontal="center" vertical="center"/>
    </xf>
    <xf numFmtId="2" fontId="19" fillId="2" borderId="2" xfId="0" applyNumberFormat="1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7" xfId="0" applyNumberFormat="1" applyFont="1" applyFill="1" applyBorder="1" applyAlignment="1">
      <alignment horizontal="center" vertical="center"/>
    </xf>
    <xf numFmtId="2" fontId="19" fillId="2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2" fontId="33" fillId="4" borderId="14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2" fontId="21" fillId="4" borderId="15" xfId="0" applyNumberFormat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2" fontId="21" fillId="4" borderId="17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2" fontId="5" fillId="4" borderId="14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49" fontId="2" fillId="5" borderId="0" xfId="0" applyNumberFormat="1" applyFont="1" applyFill="1" applyBorder="1" applyAlignment="1">
      <alignment horizontal="center" vertical="center"/>
    </xf>
    <xf numFmtId="2" fontId="21" fillId="5" borderId="14" xfId="0" applyNumberFormat="1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/>
    </xf>
    <xf numFmtId="0" fontId="26" fillId="7" borderId="18" xfId="0" applyFont="1" applyFill="1" applyBorder="1" applyAlignment="1">
      <alignment horizontal="center" vertical="center"/>
    </xf>
    <xf numFmtId="2" fontId="26" fillId="7" borderId="19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2" fontId="5" fillId="4" borderId="14" xfId="0" applyNumberFormat="1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16" fillId="4" borderId="14" xfId="0" applyNumberFormat="1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2" fontId="5" fillId="4" borderId="14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1018B0"/>
      <color rgb="FF131CD3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13" Type="http://schemas.openxmlformats.org/officeDocument/2006/relationships/image" Target="../media/image38.png"/><Relationship Id="rId3" Type="http://schemas.openxmlformats.org/officeDocument/2006/relationships/image" Target="../media/image29.png"/><Relationship Id="rId7" Type="http://schemas.openxmlformats.org/officeDocument/2006/relationships/image" Target="../media/image33.png"/><Relationship Id="rId12" Type="http://schemas.openxmlformats.org/officeDocument/2006/relationships/image" Target="../media/image37.png"/><Relationship Id="rId2" Type="http://schemas.openxmlformats.org/officeDocument/2006/relationships/image" Target="../media/image28.png"/><Relationship Id="rId16" Type="http://schemas.openxmlformats.org/officeDocument/2006/relationships/image" Target="../media/image26.png"/><Relationship Id="rId1" Type="http://schemas.openxmlformats.org/officeDocument/2006/relationships/image" Target="../media/image27.png"/><Relationship Id="rId6" Type="http://schemas.openxmlformats.org/officeDocument/2006/relationships/image" Target="../media/image32.png"/><Relationship Id="rId11" Type="http://schemas.openxmlformats.org/officeDocument/2006/relationships/image" Target="../media/image36.png"/><Relationship Id="rId5" Type="http://schemas.openxmlformats.org/officeDocument/2006/relationships/image" Target="../media/image31.png"/><Relationship Id="rId15" Type="http://schemas.openxmlformats.org/officeDocument/2006/relationships/image" Target="../media/image22.png"/><Relationship Id="rId10" Type="http://schemas.openxmlformats.org/officeDocument/2006/relationships/image" Target="../media/image35.png"/><Relationship Id="rId4" Type="http://schemas.openxmlformats.org/officeDocument/2006/relationships/image" Target="../media/image30.png"/><Relationship Id="rId9" Type="http://schemas.openxmlformats.org/officeDocument/2006/relationships/image" Target="../media/image3.png"/><Relationship Id="rId14" Type="http://schemas.openxmlformats.org/officeDocument/2006/relationships/image" Target="../media/image39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9.png"/><Relationship Id="rId18" Type="http://schemas.openxmlformats.org/officeDocument/2006/relationships/image" Target="../media/image54.png"/><Relationship Id="rId26" Type="http://schemas.openxmlformats.org/officeDocument/2006/relationships/image" Target="../media/image58.png"/><Relationship Id="rId39" Type="http://schemas.openxmlformats.org/officeDocument/2006/relationships/image" Target="../media/image68.png"/><Relationship Id="rId21" Type="http://schemas.openxmlformats.org/officeDocument/2006/relationships/image" Target="../media/image55.png"/><Relationship Id="rId34" Type="http://schemas.openxmlformats.org/officeDocument/2006/relationships/image" Target="../media/image64.png"/><Relationship Id="rId7" Type="http://schemas.openxmlformats.org/officeDocument/2006/relationships/image" Target="../media/image45.png"/><Relationship Id="rId2" Type="http://schemas.openxmlformats.org/officeDocument/2006/relationships/image" Target="../media/image21.png"/><Relationship Id="rId16" Type="http://schemas.openxmlformats.org/officeDocument/2006/relationships/image" Target="../media/image52.png"/><Relationship Id="rId20" Type="http://schemas.openxmlformats.org/officeDocument/2006/relationships/image" Target="../media/image24.png"/><Relationship Id="rId29" Type="http://schemas.openxmlformats.org/officeDocument/2006/relationships/image" Target="../media/image9.png"/><Relationship Id="rId41" Type="http://schemas.openxmlformats.org/officeDocument/2006/relationships/image" Target="../media/image26.png"/><Relationship Id="rId1" Type="http://schemas.openxmlformats.org/officeDocument/2006/relationships/image" Target="../media/image40.png"/><Relationship Id="rId6" Type="http://schemas.openxmlformats.org/officeDocument/2006/relationships/image" Target="../media/image44.png"/><Relationship Id="rId11" Type="http://schemas.openxmlformats.org/officeDocument/2006/relationships/image" Target="../media/image5.png"/><Relationship Id="rId24" Type="http://schemas.openxmlformats.org/officeDocument/2006/relationships/image" Target="../media/image10.png"/><Relationship Id="rId32" Type="http://schemas.openxmlformats.org/officeDocument/2006/relationships/image" Target="../media/image62.png"/><Relationship Id="rId37" Type="http://schemas.openxmlformats.org/officeDocument/2006/relationships/image" Target="../media/image66.png"/><Relationship Id="rId40" Type="http://schemas.openxmlformats.org/officeDocument/2006/relationships/image" Target="../media/image69.png"/><Relationship Id="rId5" Type="http://schemas.openxmlformats.org/officeDocument/2006/relationships/image" Target="../media/image43.png"/><Relationship Id="rId15" Type="http://schemas.openxmlformats.org/officeDocument/2006/relationships/image" Target="../media/image51.png"/><Relationship Id="rId23" Type="http://schemas.openxmlformats.org/officeDocument/2006/relationships/image" Target="../media/image20.png"/><Relationship Id="rId28" Type="http://schemas.openxmlformats.org/officeDocument/2006/relationships/image" Target="../media/image60.png"/><Relationship Id="rId36" Type="http://schemas.openxmlformats.org/officeDocument/2006/relationships/image" Target="../media/image6.png"/><Relationship Id="rId10" Type="http://schemas.openxmlformats.org/officeDocument/2006/relationships/image" Target="../media/image4.png"/><Relationship Id="rId19" Type="http://schemas.openxmlformats.org/officeDocument/2006/relationships/image" Target="../media/image25.png"/><Relationship Id="rId31" Type="http://schemas.openxmlformats.org/officeDocument/2006/relationships/image" Target="../media/image61.png"/><Relationship Id="rId4" Type="http://schemas.openxmlformats.org/officeDocument/2006/relationships/image" Target="../media/image42.png"/><Relationship Id="rId9" Type="http://schemas.openxmlformats.org/officeDocument/2006/relationships/image" Target="../media/image47.png"/><Relationship Id="rId14" Type="http://schemas.openxmlformats.org/officeDocument/2006/relationships/image" Target="../media/image50.png"/><Relationship Id="rId22" Type="http://schemas.openxmlformats.org/officeDocument/2006/relationships/image" Target="../media/image56.png"/><Relationship Id="rId27" Type="http://schemas.openxmlformats.org/officeDocument/2006/relationships/image" Target="../media/image59.png"/><Relationship Id="rId30" Type="http://schemas.openxmlformats.org/officeDocument/2006/relationships/image" Target="../media/image1.png"/><Relationship Id="rId35" Type="http://schemas.openxmlformats.org/officeDocument/2006/relationships/image" Target="../media/image65.png"/><Relationship Id="rId8" Type="http://schemas.openxmlformats.org/officeDocument/2006/relationships/image" Target="../media/image46.png"/><Relationship Id="rId3" Type="http://schemas.openxmlformats.org/officeDocument/2006/relationships/image" Target="../media/image41.png"/><Relationship Id="rId12" Type="http://schemas.openxmlformats.org/officeDocument/2006/relationships/image" Target="../media/image48.png"/><Relationship Id="rId17" Type="http://schemas.openxmlformats.org/officeDocument/2006/relationships/image" Target="../media/image53.png"/><Relationship Id="rId25" Type="http://schemas.openxmlformats.org/officeDocument/2006/relationships/image" Target="../media/image57.png"/><Relationship Id="rId33" Type="http://schemas.openxmlformats.org/officeDocument/2006/relationships/image" Target="../media/image63.png"/><Relationship Id="rId38" Type="http://schemas.openxmlformats.org/officeDocument/2006/relationships/image" Target="../media/image67.png"/></Relationships>
</file>

<file path=xl/drawings/_rels/drawing4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image" Target="../media/image76.png"/><Relationship Id="rId18" Type="http://schemas.microsoft.com/office/2007/relationships/hdphoto" Target="../media/hdphoto9.wdp"/><Relationship Id="rId26" Type="http://schemas.openxmlformats.org/officeDocument/2006/relationships/image" Target="../media/image85.jpeg"/><Relationship Id="rId3" Type="http://schemas.openxmlformats.org/officeDocument/2006/relationships/image" Target="../media/image71.png"/><Relationship Id="rId21" Type="http://schemas.openxmlformats.org/officeDocument/2006/relationships/image" Target="../media/image80.jpeg"/><Relationship Id="rId7" Type="http://schemas.openxmlformats.org/officeDocument/2006/relationships/image" Target="../media/image73.png"/><Relationship Id="rId12" Type="http://schemas.microsoft.com/office/2007/relationships/hdphoto" Target="../media/hdphoto6.wdp"/><Relationship Id="rId17" Type="http://schemas.openxmlformats.org/officeDocument/2006/relationships/image" Target="../media/image78.png"/><Relationship Id="rId25" Type="http://schemas.openxmlformats.org/officeDocument/2006/relationships/image" Target="../media/image84.jpeg"/><Relationship Id="rId2" Type="http://schemas.microsoft.com/office/2007/relationships/hdphoto" Target="../media/hdphoto1.wdp"/><Relationship Id="rId16" Type="http://schemas.microsoft.com/office/2007/relationships/hdphoto" Target="../media/hdphoto8.wdp"/><Relationship Id="rId20" Type="http://schemas.microsoft.com/office/2007/relationships/hdphoto" Target="../media/hdphoto10.wdp"/><Relationship Id="rId1" Type="http://schemas.openxmlformats.org/officeDocument/2006/relationships/image" Target="../media/image70.png"/><Relationship Id="rId6" Type="http://schemas.microsoft.com/office/2007/relationships/hdphoto" Target="../media/hdphoto3.wdp"/><Relationship Id="rId11" Type="http://schemas.openxmlformats.org/officeDocument/2006/relationships/image" Target="../media/image75.png"/><Relationship Id="rId24" Type="http://schemas.openxmlformats.org/officeDocument/2006/relationships/image" Target="../media/image83.jpeg"/><Relationship Id="rId5" Type="http://schemas.openxmlformats.org/officeDocument/2006/relationships/image" Target="../media/image72.png"/><Relationship Id="rId15" Type="http://schemas.openxmlformats.org/officeDocument/2006/relationships/image" Target="../media/image77.png"/><Relationship Id="rId23" Type="http://schemas.openxmlformats.org/officeDocument/2006/relationships/image" Target="../media/image82.jpeg"/><Relationship Id="rId10" Type="http://schemas.microsoft.com/office/2007/relationships/hdphoto" Target="../media/hdphoto5.wdp"/><Relationship Id="rId19" Type="http://schemas.openxmlformats.org/officeDocument/2006/relationships/image" Target="../media/image79.png"/><Relationship Id="rId4" Type="http://schemas.microsoft.com/office/2007/relationships/hdphoto" Target="../media/hdphoto2.wdp"/><Relationship Id="rId9" Type="http://schemas.openxmlformats.org/officeDocument/2006/relationships/image" Target="../media/image74.png"/><Relationship Id="rId14" Type="http://schemas.microsoft.com/office/2007/relationships/hdphoto" Target="../media/hdphoto7.wdp"/><Relationship Id="rId22" Type="http://schemas.openxmlformats.org/officeDocument/2006/relationships/image" Target="../media/image81.jpeg"/><Relationship Id="rId27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69273</xdr:colOff>
      <xdr:row>138</xdr:row>
      <xdr:rowOff>256259</xdr:rowOff>
    </xdr:from>
    <xdr:to>
      <xdr:col>1</xdr:col>
      <xdr:colOff>163285</xdr:colOff>
      <xdr:row>145</xdr:row>
      <xdr:rowOff>127252</xdr:rowOff>
    </xdr:to>
    <xdr:pic>
      <xdr:nvPicPr>
        <xdr:cNvPr id="17" name="Рисунок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tx1">
              <a:tint val="45000"/>
              <a:satMod val="400000"/>
            </a:schemeClr>
          </a:duotone>
        </a:blip>
        <a:srcRect l="21156" t="16058" r="22069" b="16138"/>
        <a:stretch>
          <a:fillRect/>
        </a:stretch>
      </xdr:blipFill>
      <xdr:spPr bwMode="auto">
        <a:xfrm>
          <a:off x="69273" y="42914652"/>
          <a:ext cx="1862941" cy="17759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195375</xdr:colOff>
      <xdr:row>59</xdr:row>
      <xdr:rowOff>85571</xdr:rowOff>
    </xdr:from>
    <xdr:to>
      <xdr:col>2</xdr:col>
      <xdr:colOff>72910</xdr:colOff>
      <xdr:row>65</xdr:row>
      <xdr:rowOff>29304</xdr:rowOff>
    </xdr:to>
    <xdr:pic>
      <xdr:nvPicPr>
        <xdr:cNvPr id="49423" name="Рисунок 18">
          <a:extLst>
            <a:ext uri="{FF2B5EF4-FFF2-40B4-BE49-F238E27FC236}">
              <a16:creationId xmlns:a16="http://schemas.microsoft.com/office/drawing/2014/main" id="{00000000-0008-0000-0000-00000F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84" t="20689" r="16183" b="16147"/>
        <a:stretch>
          <a:fillRect/>
        </a:stretch>
      </xdr:blipFill>
      <xdr:spPr bwMode="auto">
        <a:xfrm>
          <a:off x="195375" y="15290935"/>
          <a:ext cx="1844386" cy="1502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</xdr:row>
      <xdr:rowOff>272142</xdr:rowOff>
    </xdr:from>
    <xdr:to>
      <xdr:col>2</xdr:col>
      <xdr:colOff>41752</xdr:colOff>
      <xdr:row>92</xdr:row>
      <xdr:rowOff>9747</xdr:rowOff>
    </xdr:to>
    <xdr:pic>
      <xdr:nvPicPr>
        <xdr:cNvPr id="49424" name="Рисунок 2">
          <a:extLst>
            <a:ext uri="{FF2B5EF4-FFF2-40B4-BE49-F238E27FC236}">
              <a16:creationId xmlns:a16="http://schemas.microsoft.com/office/drawing/2014/main" id="{00000000-0008-0000-0000-00001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44" t="14934" r="19778" b="12753"/>
        <a:stretch>
          <a:fillRect/>
        </a:stretch>
      </xdr:blipFill>
      <xdr:spPr bwMode="auto">
        <a:xfrm>
          <a:off x="0" y="25839963"/>
          <a:ext cx="2001181" cy="1914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597915</xdr:colOff>
      <xdr:row>207</xdr:row>
      <xdr:rowOff>124493</xdr:rowOff>
    </xdr:from>
    <xdr:to>
      <xdr:col>0</xdr:col>
      <xdr:colOff>1512601</xdr:colOff>
      <xdr:row>214</xdr:row>
      <xdr:rowOff>253891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duotone>
            <a:prstClr val="black"/>
            <a:schemeClr val="tx1">
              <a:tint val="45000"/>
              <a:satMod val="400000"/>
            </a:schemeClr>
          </a:duotone>
        </a:blip>
        <a:srcRect l="34011" t="12847" r="37066" b="10786"/>
        <a:stretch/>
      </xdr:blipFill>
      <xdr:spPr>
        <a:xfrm>
          <a:off x="597915" y="55478350"/>
          <a:ext cx="914686" cy="1939148"/>
        </a:xfrm>
        <a:prstGeom prst="rect">
          <a:avLst/>
        </a:prstGeom>
      </xdr:spPr>
    </xdr:pic>
    <xdr:clientData/>
  </xdr:twoCellAnchor>
  <xdr:twoCellAnchor editAs="oneCell">
    <xdr:from>
      <xdr:col>0</xdr:col>
      <xdr:colOff>103275</xdr:colOff>
      <xdr:row>197</xdr:row>
      <xdr:rowOff>645890</xdr:rowOff>
    </xdr:from>
    <xdr:to>
      <xdr:col>1</xdr:col>
      <xdr:colOff>180730</xdr:colOff>
      <xdr:row>201</xdr:row>
      <xdr:rowOff>252245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duotone>
            <a:prstClr val="black"/>
            <a:schemeClr val="tx1">
              <a:tint val="45000"/>
              <a:satMod val="400000"/>
            </a:schemeClr>
          </a:duotone>
        </a:blip>
        <a:srcRect l="19818" t="22857" r="18855" b="23929"/>
        <a:stretch/>
      </xdr:blipFill>
      <xdr:spPr>
        <a:xfrm>
          <a:off x="103275" y="61565069"/>
          <a:ext cx="1846384" cy="1089533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353786</xdr:colOff>
      <xdr:row>202</xdr:row>
      <xdr:rowOff>220306</xdr:rowOff>
    </xdr:from>
    <xdr:to>
      <xdr:col>0</xdr:col>
      <xdr:colOff>1689964</xdr:colOff>
      <xdr:row>206</xdr:row>
      <xdr:rowOff>556093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duotone>
            <a:prstClr val="black"/>
            <a:schemeClr val="tx1">
              <a:tint val="45000"/>
              <a:satMod val="400000"/>
            </a:schemeClr>
          </a:duotone>
        </a:blip>
        <a:srcRect l="28971" t="12263" r="30809" b="13705"/>
        <a:stretch/>
      </xdr:blipFill>
      <xdr:spPr>
        <a:xfrm>
          <a:off x="353786" y="49763913"/>
          <a:ext cx="1336178" cy="1818966"/>
        </a:xfrm>
        <a:prstGeom prst="rect">
          <a:avLst/>
        </a:prstGeom>
      </xdr:spPr>
    </xdr:pic>
    <xdr:clientData/>
  </xdr:twoCellAnchor>
  <xdr:twoCellAnchor editAs="oneCell">
    <xdr:from>
      <xdr:col>0</xdr:col>
      <xdr:colOff>458602</xdr:colOff>
      <xdr:row>242</xdr:row>
      <xdr:rowOff>238083</xdr:rowOff>
    </xdr:from>
    <xdr:to>
      <xdr:col>1</xdr:col>
      <xdr:colOff>61273</xdr:colOff>
      <xdr:row>251</xdr:row>
      <xdr:rowOff>54880</xdr:rowOff>
    </xdr:to>
    <xdr:pic>
      <xdr:nvPicPr>
        <xdr:cNvPr id="49428" name="Рисунок 26">
          <a:extLst>
            <a:ext uri="{FF2B5EF4-FFF2-40B4-BE49-F238E27FC236}">
              <a16:creationId xmlns:a16="http://schemas.microsoft.com/office/drawing/2014/main" id="{00000000-0008-0000-0000-000014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54" t="13203" r="28497" b="15425"/>
        <a:stretch>
          <a:fillRect/>
        </a:stretch>
      </xdr:blipFill>
      <xdr:spPr bwMode="auto">
        <a:xfrm>
          <a:off x="458602" y="53872492"/>
          <a:ext cx="1371600" cy="2154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376960</xdr:colOff>
      <xdr:row>233</xdr:row>
      <xdr:rowOff>33482</xdr:rowOff>
    </xdr:from>
    <xdr:to>
      <xdr:col>0</xdr:col>
      <xdr:colOff>1599335</xdr:colOff>
      <xdr:row>239</xdr:row>
      <xdr:rowOff>230332</xdr:rowOff>
    </xdr:to>
    <xdr:pic>
      <xdr:nvPicPr>
        <xdr:cNvPr id="49429" name="Рисунок 27">
          <a:extLst>
            <a:ext uri="{FF2B5EF4-FFF2-40B4-BE49-F238E27FC236}">
              <a16:creationId xmlns:a16="http://schemas.microsoft.com/office/drawing/2014/main" id="{00000000-0008-0000-0000-000015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93" t="14980" r="32520" b="12579"/>
        <a:stretch>
          <a:fillRect/>
        </a:stretch>
      </xdr:blipFill>
      <xdr:spPr bwMode="auto">
        <a:xfrm>
          <a:off x="376960" y="51641664"/>
          <a:ext cx="1222375" cy="1755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491398</xdr:colOff>
      <xdr:row>173</xdr:row>
      <xdr:rowOff>66682</xdr:rowOff>
    </xdr:from>
    <xdr:to>
      <xdr:col>0</xdr:col>
      <xdr:colOff>1451948</xdr:colOff>
      <xdr:row>178</xdr:row>
      <xdr:rowOff>209396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duotone>
            <a:prstClr val="black"/>
            <a:schemeClr val="tx1">
              <a:tint val="45000"/>
              <a:satMod val="400000"/>
            </a:schemeClr>
          </a:duotone>
        </a:blip>
        <a:srcRect l="32934" t="14266" r="31181" b="12935"/>
        <a:stretch/>
      </xdr:blipFill>
      <xdr:spPr>
        <a:xfrm>
          <a:off x="491398" y="53950968"/>
          <a:ext cx="960550" cy="1435393"/>
        </a:xfrm>
        <a:prstGeom prst="rect">
          <a:avLst/>
        </a:prstGeom>
      </xdr:spPr>
    </xdr:pic>
    <xdr:clientData/>
  </xdr:twoCellAnchor>
  <xdr:twoCellAnchor editAs="oneCell">
    <xdr:from>
      <xdr:col>0</xdr:col>
      <xdr:colOff>383474</xdr:colOff>
      <xdr:row>258</xdr:row>
      <xdr:rowOff>163285</xdr:rowOff>
    </xdr:from>
    <xdr:to>
      <xdr:col>0</xdr:col>
      <xdr:colOff>1631163</xdr:colOff>
      <xdr:row>260</xdr:row>
      <xdr:rowOff>545685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duotone>
            <a:prstClr val="black"/>
            <a:schemeClr val="tx1">
              <a:tint val="45000"/>
              <a:satMod val="400000"/>
            </a:schemeClr>
          </a:duotone>
        </a:blip>
        <a:srcRect l="26926" t="11809" r="29105" b="10526"/>
        <a:stretch/>
      </xdr:blipFill>
      <xdr:spPr>
        <a:xfrm>
          <a:off x="383474" y="79819499"/>
          <a:ext cx="1247689" cy="1362115"/>
        </a:xfrm>
        <a:prstGeom prst="rect">
          <a:avLst/>
        </a:prstGeom>
      </xdr:spPr>
    </xdr:pic>
    <xdr:clientData/>
  </xdr:twoCellAnchor>
  <xdr:twoCellAnchor editAs="oneCell">
    <xdr:from>
      <xdr:col>0</xdr:col>
      <xdr:colOff>341415</xdr:colOff>
      <xdr:row>187</xdr:row>
      <xdr:rowOff>457570</xdr:rowOff>
    </xdr:from>
    <xdr:to>
      <xdr:col>1</xdr:col>
      <xdr:colOff>108114</xdr:colOff>
      <xdr:row>191</xdr:row>
      <xdr:rowOff>86509</xdr:rowOff>
    </xdr:to>
    <xdr:pic>
      <xdr:nvPicPr>
        <xdr:cNvPr id="49432" name="Рисунок 38">
          <a:extLst>
            <a:ext uri="{FF2B5EF4-FFF2-40B4-BE49-F238E27FC236}">
              <a16:creationId xmlns:a16="http://schemas.microsoft.com/office/drawing/2014/main" id="{00000000-0008-0000-0000-000018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92" t="23196" r="18855" b="23631"/>
        <a:stretch>
          <a:fillRect/>
        </a:stretch>
      </xdr:blipFill>
      <xdr:spPr bwMode="auto">
        <a:xfrm>
          <a:off x="341415" y="48463570"/>
          <a:ext cx="1535628" cy="1112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151821</xdr:colOff>
      <xdr:row>192</xdr:row>
      <xdr:rowOff>409451</xdr:rowOff>
    </xdr:from>
    <xdr:to>
      <xdr:col>1</xdr:col>
      <xdr:colOff>17728</xdr:colOff>
      <xdr:row>194</xdr:row>
      <xdr:rowOff>493075</xdr:rowOff>
    </xdr:to>
    <xdr:pic>
      <xdr:nvPicPr>
        <xdr:cNvPr id="49433" name="Рисунок 39">
          <a:extLst>
            <a:ext uri="{FF2B5EF4-FFF2-40B4-BE49-F238E27FC236}">
              <a16:creationId xmlns:a16="http://schemas.microsoft.com/office/drawing/2014/main" id="{00000000-0008-0000-0000-000019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57" t="29610" r="22610" b="22571"/>
        <a:stretch>
          <a:fillRect/>
        </a:stretch>
      </xdr:blipFill>
      <xdr:spPr bwMode="auto">
        <a:xfrm>
          <a:off x="151821" y="49073542"/>
          <a:ext cx="1634836" cy="1053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381165</xdr:colOff>
      <xdr:row>266</xdr:row>
      <xdr:rowOff>227289</xdr:rowOff>
    </xdr:from>
    <xdr:to>
      <xdr:col>0</xdr:col>
      <xdr:colOff>1700892</xdr:colOff>
      <xdr:row>274</xdr:row>
      <xdr:rowOff>67052</xdr:rowOff>
    </xdr:to>
    <xdr:pic>
      <xdr:nvPicPr>
        <xdr:cNvPr id="49434" name="Рисунок 40">
          <a:extLst>
            <a:ext uri="{FF2B5EF4-FFF2-40B4-BE49-F238E27FC236}">
              <a16:creationId xmlns:a16="http://schemas.microsoft.com/office/drawing/2014/main" id="{00000000-0008-0000-0000-00001A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76" t="13625" r="30809" b="11890"/>
        <a:stretch>
          <a:fillRect/>
        </a:stretch>
      </xdr:blipFill>
      <xdr:spPr bwMode="auto">
        <a:xfrm>
          <a:off x="381165" y="67310503"/>
          <a:ext cx="1319727" cy="1799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336468</xdr:colOff>
      <xdr:row>281</xdr:row>
      <xdr:rowOff>347395</xdr:rowOff>
    </xdr:from>
    <xdr:to>
      <xdr:col>0</xdr:col>
      <xdr:colOff>1498518</xdr:colOff>
      <xdr:row>286</xdr:row>
      <xdr:rowOff>148691</xdr:rowOff>
    </xdr:to>
    <xdr:pic>
      <xdr:nvPicPr>
        <xdr:cNvPr id="49435" name="Рисунок 41">
          <a:extLst>
            <a:ext uri="{FF2B5EF4-FFF2-40B4-BE49-F238E27FC236}">
              <a16:creationId xmlns:a16="http://schemas.microsoft.com/office/drawing/2014/main" id="{00000000-0008-0000-0000-00001B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39" t="14534" r="33195" b="12343"/>
        <a:stretch>
          <a:fillRect/>
        </a:stretch>
      </xdr:blipFill>
      <xdr:spPr bwMode="auto">
        <a:xfrm>
          <a:off x="336468" y="87106538"/>
          <a:ext cx="1162050" cy="1869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278494</xdr:colOff>
      <xdr:row>6</xdr:row>
      <xdr:rowOff>63007</xdr:rowOff>
    </xdr:from>
    <xdr:to>
      <xdr:col>1</xdr:col>
      <xdr:colOff>55790</xdr:colOff>
      <xdr:row>13</xdr:row>
      <xdr:rowOff>44781</xdr:rowOff>
    </xdr:to>
    <xdr:pic>
      <xdr:nvPicPr>
        <xdr:cNvPr id="49436" name="Рисунок 20">
          <a:extLst>
            <a:ext uri="{FF2B5EF4-FFF2-40B4-BE49-F238E27FC236}">
              <a16:creationId xmlns:a16="http://schemas.microsoft.com/office/drawing/2014/main" id="{00000000-0008-0000-0000-00001C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0" t="16415" r="21802" b="17566"/>
        <a:stretch>
          <a:fillRect/>
        </a:stretch>
      </xdr:blipFill>
      <xdr:spPr bwMode="auto">
        <a:xfrm>
          <a:off x="278494" y="1899971"/>
          <a:ext cx="1546225" cy="1682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121226</xdr:colOff>
      <xdr:row>127</xdr:row>
      <xdr:rowOff>266120</xdr:rowOff>
    </xdr:from>
    <xdr:to>
      <xdr:col>1</xdr:col>
      <xdr:colOff>173180</xdr:colOff>
      <xdr:row>130</xdr:row>
      <xdr:rowOff>357003</xdr:rowOff>
    </xdr:to>
    <xdr:pic>
      <xdr:nvPicPr>
        <xdr:cNvPr id="49437" name="Рисунок 6">
          <a:extLst>
            <a:ext uri="{FF2B5EF4-FFF2-40B4-BE49-F238E27FC236}">
              <a16:creationId xmlns:a16="http://schemas.microsoft.com/office/drawing/2014/main" id="{00000000-0008-0000-0000-00001D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0" t="23552" r="22069" b="22562"/>
        <a:stretch>
          <a:fillRect/>
        </a:stretch>
      </xdr:blipFill>
      <xdr:spPr bwMode="auto">
        <a:xfrm>
          <a:off x="121226" y="31438847"/>
          <a:ext cx="1828305" cy="132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423270</xdr:colOff>
      <xdr:row>181</xdr:row>
      <xdr:rowOff>123632</xdr:rowOff>
    </xdr:from>
    <xdr:to>
      <xdr:col>0</xdr:col>
      <xdr:colOff>1415794</xdr:colOff>
      <xdr:row>186</xdr:row>
      <xdr:rowOff>235310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duotone>
            <a:prstClr val="black"/>
            <a:schemeClr val="tx1">
              <a:tint val="45000"/>
              <a:satMod val="400000"/>
            </a:schemeClr>
          </a:duotone>
        </a:blip>
        <a:srcRect l="31016" t="16805" r="31491" b="12343"/>
        <a:stretch/>
      </xdr:blipFill>
      <xdr:spPr>
        <a:xfrm>
          <a:off x="423270" y="55559132"/>
          <a:ext cx="992524" cy="1404357"/>
        </a:xfrm>
        <a:prstGeom prst="rect">
          <a:avLst/>
        </a:prstGeom>
      </xdr:spPr>
    </xdr:pic>
    <xdr:clientData/>
  </xdr:twoCellAnchor>
  <xdr:twoCellAnchor editAs="oneCell">
    <xdr:from>
      <xdr:col>0</xdr:col>
      <xdr:colOff>382855</xdr:colOff>
      <xdr:row>157</xdr:row>
      <xdr:rowOff>421822</xdr:rowOff>
    </xdr:from>
    <xdr:to>
      <xdr:col>0</xdr:col>
      <xdr:colOff>1382980</xdr:colOff>
      <xdr:row>163</xdr:row>
      <xdr:rowOff>264266</xdr:rowOff>
    </xdr:to>
    <xdr:pic>
      <xdr:nvPicPr>
        <xdr:cNvPr id="49440" name="Рисунок 42">
          <a:extLst>
            <a:ext uri="{FF2B5EF4-FFF2-40B4-BE49-F238E27FC236}">
              <a16:creationId xmlns:a16="http://schemas.microsoft.com/office/drawing/2014/main" id="{00000000-0008-0000-0000-000020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66" t="15897" r="35240" b="11890"/>
        <a:stretch>
          <a:fillRect/>
        </a:stretch>
      </xdr:blipFill>
      <xdr:spPr bwMode="auto">
        <a:xfrm>
          <a:off x="382855" y="48523072"/>
          <a:ext cx="1000125" cy="1774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302985</xdr:colOff>
      <xdr:row>218</xdr:row>
      <xdr:rowOff>13607</xdr:rowOff>
    </xdr:from>
    <xdr:to>
      <xdr:col>0</xdr:col>
      <xdr:colOff>1714499</xdr:colOff>
      <xdr:row>224</xdr:row>
      <xdr:rowOff>214660</xdr:rowOff>
    </xdr:to>
    <xdr:pic>
      <xdr:nvPicPr>
        <xdr:cNvPr id="49441" name="Рисунок 31823">
          <a:extLst>
            <a:ext uri="{FF2B5EF4-FFF2-40B4-BE49-F238E27FC236}">
              <a16:creationId xmlns:a16="http://schemas.microsoft.com/office/drawing/2014/main" id="{00000000-0008-0000-0000-000021C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87" t="13194" r="29575" b="11151"/>
        <a:stretch>
          <a:fillRect/>
        </a:stretch>
      </xdr:blipFill>
      <xdr:spPr bwMode="auto">
        <a:xfrm>
          <a:off x="302985" y="68185393"/>
          <a:ext cx="1411514" cy="1833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327438</xdr:colOff>
      <xdr:row>254</xdr:row>
      <xdr:rowOff>204107</xdr:rowOff>
    </xdr:from>
    <xdr:to>
      <xdr:col>0</xdr:col>
      <xdr:colOff>1735324</xdr:colOff>
      <xdr:row>258</xdr:row>
      <xdr:rowOff>341702</xdr:rowOff>
    </xdr:to>
    <xdr:pic>
      <xdr:nvPicPr>
        <xdr:cNvPr id="25" name="Рисунок 41">
          <a:extLst>
            <a:ext uri="{FF2B5EF4-FFF2-40B4-BE49-F238E27FC236}">
              <a16:creationId xmlns:a16="http://schemas.microsoft.com/office/drawing/2014/main" id="{6AA7C374-C5E5-4526-9B2F-A426BF529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63" t="13171" r="27402" b="10980"/>
        <a:stretch>
          <a:fillRect/>
        </a:stretch>
      </xdr:blipFill>
      <xdr:spPr bwMode="auto">
        <a:xfrm>
          <a:off x="327438" y="78336321"/>
          <a:ext cx="1407886" cy="1661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27214</xdr:rowOff>
    </xdr:from>
    <xdr:to>
      <xdr:col>2</xdr:col>
      <xdr:colOff>60910</xdr:colOff>
      <xdr:row>115</xdr:row>
      <xdr:rowOff>82508</xdr:rowOff>
    </xdr:to>
    <xdr:pic>
      <xdr:nvPicPr>
        <xdr:cNvPr id="28" name="Рисунок 2">
          <a:extLst>
            <a:ext uri="{FF2B5EF4-FFF2-40B4-BE49-F238E27FC236}">
              <a16:creationId xmlns:a16="http://schemas.microsoft.com/office/drawing/2014/main" id="{DDD6FCD8-D389-40B7-8A15-824E51439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44" t="14934" r="19778" b="12753"/>
        <a:stretch>
          <a:fillRect/>
        </a:stretch>
      </xdr:blipFill>
      <xdr:spPr bwMode="auto">
        <a:xfrm>
          <a:off x="0" y="32398607"/>
          <a:ext cx="2020339" cy="19602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855849</xdr:colOff>
      <xdr:row>260</xdr:row>
      <xdr:rowOff>380999</xdr:rowOff>
    </xdr:from>
    <xdr:to>
      <xdr:col>0</xdr:col>
      <xdr:colOff>1652862</xdr:colOff>
      <xdr:row>263</xdr:row>
      <xdr:rowOff>382255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B7E48407-2381-4219-9D49-0832AE239C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duotone>
            <a:prstClr val="black"/>
            <a:schemeClr val="tx1">
              <a:tint val="45000"/>
              <a:satMod val="400000"/>
            </a:schemeClr>
          </a:duotone>
        </a:blip>
        <a:srcRect l="31016" t="16805" r="31491" b="12343"/>
        <a:stretch/>
      </xdr:blipFill>
      <xdr:spPr>
        <a:xfrm>
          <a:off x="855849" y="81016928"/>
          <a:ext cx="797013" cy="1253113"/>
        </a:xfrm>
        <a:prstGeom prst="rect">
          <a:avLst/>
        </a:prstGeom>
      </xdr:spPr>
    </xdr:pic>
    <xdr:clientData/>
  </xdr:twoCellAnchor>
  <xdr:twoCellAnchor editAs="oneCell">
    <xdr:from>
      <xdr:col>0</xdr:col>
      <xdr:colOff>274617</xdr:colOff>
      <xdr:row>130</xdr:row>
      <xdr:rowOff>350076</xdr:rowOff>
    </xdr:from>
    <xdr:to>
      <xdr:col>2</xdr:col>
      <xdr:colOff>29025</xdr:colOff>
      <xdr:row>133</xdr:row>
      <xdr:rowOff>639413</xdr:rowOff>
    </xdr:to>
    <xdr:pic>
      <xdr:nvPicPr>
        <xdr:cNvPr id="31" name="Рисунок 2">
          <a:extLst>
            <a:ext uri="{FF2B5EF4-FFF2-40B4-BE49-F238E27FC236}">
              <a16:creationId xmlns:a16="http://schemas.microsoft.com/office/drawing/2014/main" id="{F43A3096-8F33-45E1-BCF8-225875A4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58" t="14989" r="20461" b="16772"/>
        <a:stretch>
          <a:fillRect/>
        </a:stretch>
      </xdr:blipFill>
      <xdr:spPr bwMode="auto">
        <a:xfrm>
          <a:off x="274617" y="32752394"/>
          <a:ext cx="1721259" cy="1518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164522</xdr:colOff>
      <xdr:row>149</xdr:row>
      <xdr:rowOff>116416</xdr:rowOff>
    </xdr:from>
    <xdr:to>
      <xdr:col>0</xdr:col>
      <xdr:colOff>1292680</xdr:colOff>
      <xdr:row>153</xdr:row>
      <xdr:rowOff>120132</xdr:rowOff>
    </xdr:to>
    <xdr:pic>
      <xdr:nvPicPr>
        <xdr:cNvPr id="32" name="Рисунок 8">
          <a:extLst>
            <a:ext uri="{FF2B5EF4-FFF2-40B4-BE49-F238E27FC236}">
              <a16:creationId xmlns:a16="http://schemas.microsoft.com/office/drawing/2014/main" id="{9B768F73-CBD0-4254-8B3D-F0BF46505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5" t="9084" r="25356" b="6438"/>
        <a:stretch>
          <a:fillRect/>
        </a:stretch>
      </xdr:blipFill>
      <xdr:spPr bwMode="auto">
        <a:xfrm>
          <a:off x="164522" y="39413845"/>
          <a:ext cx="1128158" cy="1391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34</xdr:row>
      <xdr:rowOff>77661</xdr:rowOff>
    </xdr:from>
    <xdr:to>
      <xdr:col>1</xdr:col>
      <xdr:colOff>176892</xdr:colOff>
      <xdr:row>41</xdr:row>
      <xdr:rowOff>24312</xdr:rowOff>
    </xdr:to>
    <xdr:pic>
      <xdr:nvPicPr>
        <xdr:cNvPr id="33" name="Рисунок 2">
          <a:extLst>
            <a:ext uri="{FF2B5EF4-FFF2-40B4-BE49-F238E27FC236}">
              <a16:creationId xmlns:a16="http://schemas.microsoft.com/office/drawing/2014/main" id="{7769164C-9FE4-4A4D-86F7-D0FC889A8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44" t="14934" r="19778" b="12753"/>
        <a:stretch>
          <a:fillRect/>
        </a:stretch>
      </xdr:blipFill>
      <xdr:spPr bwMode="auto">
        <a:xfrm>
          <a:off x="1" y="9942840"/>
          <a:ext cx="1945820" cy="1756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0</xdr:rowOff>
    </xdr:from>
    <xdr:to>
      <xdr:col>2</xdr:col>
      <xdr:colOff>68035</xdr:colOff>
      <xdr:row>20</xdr:row>
      <xdr:rowOff>16206</xdr:rowOff>
    </xdr:to>
    <xdr:pic>
      <xdr:nvPicPr>
        <xdr:cNvPr id="36" name="Рисунок 18">
          <a:extLst>
            <a:ext uri="{FF2B5EF4-FFF2-40B4-BE49-F238E27FC236}">
              <a16:creationId xmlns:a16="http://schemas.microsoft.com/office/drawing/2014/main" id="{4FEE2FD6-6B74-4ED1-AEE9-F0B3EDFAC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84" t="20689" r="16183" b="16147"/>
        <a:stretch>
          <a:fillRect/>
        </a:stretch>
      </xdr:blipFill>
      <xdr:spPr bwMode="auto">
        <a:xfrm>
          <a:off x="190500" y="4245429"/>
          <a:ext cx="1836964" cy="156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225137</xdr:colOff>
      <xdr:row>69</xdr:row>
      <xdr:rowOff>340980</xdr:rowOff>
    </xdr:from>
    <xdr:to>
      <xdr:col>1</xdr:col>
      <xdr:colOff>2433</xdr:colOff>
      <xdr:row>73</xdr:row>
      <xdr:rowOff>318314</xdr:rowOff>
    </xdr:to>
    <xdr:pic>
      <xdr:nvPicPr>
        <xdr:cNvPr id="34" name="Рисунок 20">
          <a:extLst>
            <a:ext uri="{FF2B5EF4-FFF2-40B4-BE49-F238E27FC236}">
              <a16:creationId xmlns:a16="http://schemas.microsoft.com/office/drawing/2014/main" id="{189D259C-B345-40B5-9080-E28F8FA7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0" t="16415" r="21802" b="17566"/>
        <a:stretch>
          <a:fillRect/>
        </a:stretch>
      </xdr:blipFill>
      <xdr:spPr bwMode="auto">
        <a:xfrm>
          <a:off x="225137" y="20465944"/>
          <a:ext cx="1546225" cy="1719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383721</xdr:colOff>
      <xdr:row>163</xdr:row>
      <xdr:rowOff>574222</xdr:rowOff>
    </xdr:from>
    <xdr:to>
      <xdr:col>0</xdr:col>
      <xdr:colOff>1496703</xdr:colOff>
      <xdr:row>170</xdr:row>
      <xdr:rowOff>216275</xdr:rowOff>
    </xdr:to>
    <xdr:pic>
      <xdr:nvPicPr>
        <xdr:cNvPr id="37" name="Рисунок 33">
          <a:extLst>
            <a:ext uri="{FF2B5EF4-FFF2-40B4-BE49-F238E27FC236}">
              <a16:creationId xmlns:a16="http://schemas.microsoft.com/office/drawing/2014/main" id="{BF13830C-57DE-41F1-8440-3927D1711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25" t="12718" r="34558" b="14160"/>
        <a:stretch>
          <a:fillRect/>
        </a:stretch>
      </xdr:blipFill>
      <xdr:spPr bwMode="auto">
        <a:xfrm>
          <a:off x="383721" y="51233615"/>
          <a:ext cx="1112982" cy="1900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489857</xdr:colOff>
      <xdr:row>153</xdr:row>
      <xdr:rowOff>50972</xdr:rowOff>
    </xdr:from>
    <xdr:to>
      <xdr:col>0</xdr:col>
      <xdr:colOff>1455964</xdr:colOff>
      <xdr:row>157</xdr:row>
      <xdr:rowOff>250004</xdr:rowOff>
    </xdr:to>
    <xdr:pic>
      <xdr:nvPicPr>
        <xdr:cNvPr id="39" name="Рисунок 31837">
          <a:extLst>
            <a:ext uri="{FF2B5EF4-FFF2-40B4-BE49-F238E27FC236}">
              <a16:creationId xmlns:a16="http://schemas.microsoft.com/office/drawing/2014/main" id="{36FDCC60-7A5D-46EB-9A65-DAD448DD3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95" t="12263" r="30469" b="11888"/>
        <a:stretch>
          <a:fillRect/>
        </a:stretch>
      </xdr:blipFill>
      <xdr:spPr bwMode="auto">
        <a:xfrm>
          <a:off x="489857" y="46546579"/>
          <a:ext cx="966107" cy="180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176893</xdr:colOff>
      <xdr:row>0</xdr:row>
      <xdr:rowOff>27408</xdr:rowOff>
    </xdr:from>
    <xdr:to>
      <xdr:col>4</xdr:col>
      <xdr:colOff>476250</xdr:colOff>
      <xdr:row>3</xdr:row>
      <xdr:rowOff>340178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D7E17A0-CCE7-44C2-B803-12DB2D5A83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0" t="15018" r="4341" b="23711"/>
        <a:stretch/>
      </xdr:blipFill>
      <xdr:spPr>
        <a:xfrm>
          <a:off x="176893" y="27408"/>
          <a:ext cx="3510643" cy="1278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62</xdr:row>
      <xdr:rowOff>151204</xdr:rowOff>
    </xdr:from>
    <xdr:to>
      <xdr:col>2</xdr:col>
      <xdr:colOff>29935</xdr:colOff>
      <xdr:row>68</xdr:row>
      <xdr:rowOff>256970</xdr:rowOff>
    </xdr:to>
    <xdr:pic>
      <xdr:nvPicPr>
        <xdr:cNvPr id="47426" name="Рисунок 2">
          <a:extLst>
            <a:ext uri="{FF2B5EF4-FFF2-40B4-BE49-F238E27FC236}">
              <a16:creationId xmlns:a16="http://schemas.microsoft.com/office/drawing/2014/main" id="{00000000-0008-0000-0100-000042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44" t="14934" r="19778" b="12753"/>
        <a:stretch>
          <a:fillRect/>
        </a:stretch>
      </xdr:blipFill>
      <xdr:spPr bwMode="auto">
        <a:xfrm>
          <a:off x="152400" y="19364490"/>
          <a:ext cx="1850571" cy="1656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148317</xdr:colOff>
      <xdr:row>55</xdr:row>
      <xdr:rowOff>469310</xdr:rowOff>
    </xdr:from>
    <xdr:to>
      <xdr:col>1</xdr:col>
      <xdr:colOff>108857</xdr:colOff>
      <xdr:row>60</xdr:row>
      <xdr:rowOff>259773</xdr:rowOff>
    </xdr:to>
    <xdr:pic>
      <xdr:nvPicPr>
        <xdr:cNvPr id="47427" name="Рисунок 2">
          <a:extLst>
            <a:ext uri="{FF2B5EF4-FFF2-40B4-BE49-F238E27FC236}">
              <a16:creationId xmlns:a16="http://schemas.microsoft.com/office/drawing/2014/main" id="{00000000-0008-0000-0100-000043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10" t="15897" r="20242" b="15068"/>
        <a:stretch>
          <a:fillRect/>
        </a:stretch>
      </xdr:blipFill>
      <xdr:spPr bwMode="auto">
        <a:xfrm>
          <a:off x="148317" y="18648453"/>
          <a:ext cx="1743076" cy="1532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163287</xdr:colOff>
      <xdr:row>12</xdr:row>
      <xdr:rowOff>699817</xdr:rowOff>
    </xdr:from>
    <xdr:to>
      <xdr:col>1</xdr:col>
      <xdr:colOff>40822</xdr:colOff>
      <xdr:row>19</xdr:row>
      <xdr:rowOff>165429</xdr:rowOff>
    </xdr:to>
    <xdr:pic>
      <xdr:nvPicPr>
        <xdr:cNvPr id="47428" name="Рисунок 6">
          <a:extLst>
            <a:ext uri="{FF2B5EF4-FFF2-40B4-BE49-F238E27FC236}">
              <a16:creationId xmlns:a16="http://schemas.microsoft.com/office/drawing/2014/main" id="{00000000-0008-0000-0100-000044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18" t="14079" r="24673" b="13252"/>
        <a:stretch>
          <a:fillRect/>
        </a:stretch>
      </xdr:blipFill>
      <xdr:spPr bwMode="auto">
        <a:xfrm>
          <a:off x="163287" y="4428174"/>
          <a:ext cx="1660071" cy="17243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173429</xdr:colOff>
      <xdr:row>72</xdr:row>
      <xdr:rowOff>188026</xdr:rowOff>
    </xdr:from>
    <xdr:to>
      <xdr:col>0</xdr:col>
      <xdr:colOff>1387434</xdr:colOff>
      <xdr:row>76</xdr:row>
      <xdr:rowOff>538967</xdr:rowOff>
    </xdr:to>
    <xdr:pic>
      <xdr:nvPicPr>
        <xdr:cNvPr id="47429" name="Рисунок 19">
          <a:extLst>
            <a:ext uri="{FF2B5EF4-FFF2-40B4-BE49-F238E27FC236}">
              <a16:creationId xmlns:a16="http://schemas.microsoft.com/office/drawing/2014/main" id="{00000000-0008-0000-0100-000045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39" t="13625" r="32172" b="10980"/>
        <a:stretch>
          <a:fillRect/>
        </a:stretch>
      </xdr:blipFill>
      <xdr:spPr bwMode="auto">
        <a:xfrm>
          <a:off x="173429" y="23333776"/>
          <a:ext cx="1214005" cy="1834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435797</xdr:colOff>
      <xdr:row>80</xdr:row>
      <xdr:rowOff>400876</xdr:rowOff>
    </xdr:from>
    <xdr:to>
      <xdr:col>0</xdr:col>
      <xdr:colOff>1458847</xdr:colOff>
      <xdr:row>86</xdr:row>
      <xdr:rowOff>133145</xdr:rowOff>
    </xdr:to>
    <xdr:pic>
      <xdr:nvPicPr>
        <xdr:cNvPr id="47430" name="Рисунок 8">
          <a:extLst>
            <a:ext uri="{FF2B5EF4-FFF2-40B4-BE49-F238E27FC236}">
              <a16:creationId xmlns:a16="http://schemas.microsoft.com/office/drawing/2014/main" id="{00000000-0008-0000-0100-000046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73" t="15781" r="35400" b="15163"/>
        <a:stretch>
          <a:fillRect/>
        </a:stretch>
      </xdr:blipFill>
      <xdr:spPr bwMode="auto">
        <a:xfrm>
          <a:off x="435797" y="27764840"/>
          <a:ext cx="1023050" cy="1732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246866</xdr:colOff>
      <xdr:row>91</xdr:row>
      <xdr:rowOff>591792</xdr:rowOff>
    </xdr:from>
    <xdr:to>
      <xdr:col>0</xdr:col>
      <xdr:colOff>1692646</xdr:colOff>
      <xdr:row>98</xdr:row>
      <xdr:rowOff>184815</xdr:rowOff>
    </xdr:to>
    <xdr:pic>
      <xdr:nvPicPr>
        <xdr:cNvPr id="47431" name="Рисунок 15">
          <a:extLst>
            <a:ext uri="{FF2B5EF4-FFF2-40B4-BE49-F238E27FC236}">
              <a16:creationId xmlns:a16="http://schemas.microsoft.com/office/drawing/2014/main" id="{00000000-0008-0000-0100-000047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65" t="12416" r="26944" b="12643"/>
        <a:stretch>
          <a:fillRect/>
        </a:stretch>
      </xdr:blipFill>
      <xdr:spPr bwMode="auto">
        <a:xfrm>
          <a:off x="246866" y="28636113"/>
          <a:ext cx="1445780" cy="1851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224518</xdr:colOff>
      <xdr:row>6</xdr:row>
      <xdr:rowOff>45522</xdr:rowOff>
    </xdr:from>
    <xdr:to>
      <xdr:col>1</xdr:col>
      <xdr:colOff>54428</xdr:colOff>
      <xdr:row>10</xdr:row>
      <xdr:rowOff>354858</xdr:rowOff>
    </xdr:to>
    <xdr:pic>
      <xdr:nvPicPr>
        <xdr:cNvPr id="47432" name="Рисунок 17">
          <a:extLst>
            <a:ext uri="{FF2B5EF4-FFF2-40B4-BE49-F238E27FC236}">
              <a16:creationId xmlns:a16="http://schemas.microsoft.com/office/drawing/2014/main" id="{00000000-0008-0000-0100-000048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92" t="19530" r="20584" b="18701"/>
        <a:stretch>
          <a:fillRect/>
        </a:stretch>
      </xdr:blipFill>
      <xdr:spPr bwMode="auto">
        <a:xfrm>
          <a:off x="224518" y="1882486"/>
          <a:ext cx="1612446" cy="1234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276431</xdr:colOff>
      <xdr:row>106</xdr:row>
      <xdr:rowOff>28413</xdr:rowOff>
    </xdr:from>
    <xdr:to>
      <xdr:col>1</xdr:col>
      <xdr:colOff>51500</xdr:colOff>
      <xdr:row>110</xdr:row>
      <xdr:rowOff>109026</xdr:rowOff>
    </xdr:to>
    <xdr:pic>
      <xdr:nvPicPr>
        <xdr:cNvPr id="47434" name="Рисунок 35">
          <a:extLst>
            <a:ext uri="{FF2B5EF4-FFF2-40B4-BE49-F238E27FC236}">
              <a16:creationId xmlns:a16="http://schemas.microsoft.com/office/drawing/2014/main" id="{00000000-0008-0000-0100-00004A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28" t="16959" r="22174" b="17639"/>
        <a:stretch>
          <a:fillRect/>
        </a:stretch>
      </xdr:blipFill>
      <xdr:spPr bwMode="auto">
        <a:xfrm>
          <a:off x="276431" y="34291199"/>
          <a:ext cx="1557605" cy="1264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54428</xdr:colOff>
      <xdr:row>38</xdr:row>
      <xdr:rowOff>611331</xdr:rowOff>
    </xdr:from>
    <xdr:to>
      <xdr:col>1</xdr:col>
      <xdr:colOff>136071</xdr:colOff>
      <xdr:row>44</xdr:row>
      <xdr:rowOff>304801</xdr:rowOff>
    </xdr:to>
    <xdr:pic>
      <xdr:nvPicPr>
        <xdr:cNvPr id="47435" name="Рисунок 2">
          <a:extLst>
            <a:ext uri="{FF2B5EF4-FFF2-40B4-BE49-F238E27FC236}">
              <a16:creationId xmlns:a16="http://schemas.microsoft.com/office/drawing/2014/main" id="{00000000-0008-0000-0100-00004B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44" t="14934" r="19778" b="12753"/>
        <a:stretch>
          <a:fillRect/>
        </a:stretch>
      </xdr:blipFill>
      <xdr:spPr bwMode="auto">
        <a:xfrm>
          <a:off x="54428" y="13796652"/>
          <a:ext cx="1864179" cy="1693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176893</xdr:colOff>
      <xdr:row>46</xdr:row>
      <xdr:rowOff>112428</xdr:rowOff>
    </xdr:from>
    <xdr:to>
      <xdr:col>2</xdr:col>
      <xdr:colOff>27214</xdr:colOff>
      <xdr:row>51</xdr:row>
      <xdr:rowOff>204108</xdr:rowOff>
    </xdr:to>
    <xdr:pic>
      <xdr:nvPicPr>
        <xdr:cNvPr id="47436" name="Рисунок 26">
          <a:extLst>
            <a:ext uri="{FF2B5EF4-FFF2-40B4-BE49-F238E27FC236}">
              <a16:creationId xmlns:a16="http://schemas.microsoft.com/office/drawing/2014/main" id="{00000000-0008-0000-0100-00004C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84" t="20689" r="16183" b="16147"/>
        <a:stretch>
          <a:fillRect/>
        </a:stretch>
      </xdr:blipFill>
      <xdr:spPr bwMode="auto">
        <a:xfrm>
          <a:off x="176893" y="16264107"/>
          <a:ext cx="1823357" cy="1384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19</xdr:row>
      <xdr:rowOff>655604</xdr:rowOff>
    </xdr:from>
    <xdr:to>
      <xdr:col>1</xdr:col>
      <xdr:colOff>68035</xdr:colOff>
      <xdr:row>24</xdr:row>
      <xdr:rowOff>177800</xdr:rowOff>
    </xdr:to>
    <xdr:pic>
      <xdr:nvPicPr>
        <xdr:cNvPr id="47437" name="Рисунок 27">
          <a:extLst>
            <a:ext uri="{FF2B5EF4-FFF2-40B4-BE49-F238E27FC236}">
              <a16:creationId xmlns:a16="http://schemas.microsoft.com/office/drawing/2014/main" id="{00000000-0008-0000-0100-00004D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14" t="22255" r="20586" b="20972"/>
        <a:stretch>
          <a:fillRect/>
        </a:stretch>
      </xdr:blipFill>
      <xdr:spPr bwMode="auto">
        <a:xfrm>
          <a:off x="142875" y="6642747"/>
          <a:ext cx="1707696" cy="1263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253094</xdr:colOff>
      <xdr:row>25</xdr:row>
      <xdr:rowOff>95249</xdr:rowOff>
    </xdr:from>
    <xdr:to>
      <xdr:col>0</xdr:col>
      <xdr:colOff>1663645</xdr:colOff>
      <xdr:row>30</xdr:row>
      <xdr:rowOff>202294</xdr:rowOff>
    </xdr:to>
    <xdr:pic>
      <xdr:nvPicPr>
        <xdr:cNvPr id="47438" name="Рисунок 20">
          <a:extLst>
            <a:ext uri="{FF2B5EF4-FFF2-40B4-BE49-F238E27FC236}">
              <a16:creationId xmlns:a16="http://schemas.microsoft.com/office/drawing/2014/main" id="{00000000-0008-0000-0100-00004E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77" t="14534" r="21606" b="13252"/>
        <a:stretch>
          <a:fillRect/>
        </a:stretch>
      </xdr:blipFill>
      <xdr:spPr bwMode="auto">
        <a:xfrm>
          <a:off x="253094" y="8531678"/>
          <a:ext cx="1410551" cy="1399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127908</xdr:colOff>
      <xdr:row>35</xdr:row>
      <xdr:rowOff>496659</xdr:rowOff>
    </xdr:from>
    <xdr:to>
      <xdr:col>1</xdr:col>
      <xdr:colOff>81643</xdr:colOff>
      <xdr:row>38</xdr:row>
      <xdr:rowOff>413202</xdr:rowOff>
    </xdr:to>
    <xdr:pic>
      <xdr:nvPicPr>
        <xdr:cNvPr id="47439" name="Рисунок 22">
          <a:extLst>
            <a:ext uri="{FF2B5EF4-FFF2-40B4-BE49-F238E27FC236}">
              <a16:creationId xmlns:a16="http://schemas.microsoft.com/office/drawing/2014/main" id="{00000000-0008-0000-0100-00004F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14" t="24072" r="21948" b="22789"/>
        <a:stretch>
          <a:fillRect/>
        </a:stretch>
      </xdr:blipFill>
      <xdr:spPr bwMode="auto">
        <a:xfrm>
          <a:off x="127908" y="11967480"/>
          <a:ext cx="1736271" cy="1154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263583</xdr:colOff>
      <xdr:row>10</xdr:row>
      <xdr:rowOff>208809</xdr:rowOff>
    </xdr:from>
    <xdr:to>
      <xdr:col>1</xdr:col>
      <xdr:colOff>169712</xdr:colOff>
      <xdr:row>12</xdr:row>
      <xdr:rowOff>509968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duotone>
            <a:prstClr val="black"/>
            <a:schemeClr val="tx1">
              <a:tint val="45000"/>
              <a:satMod val="400000"/>
            </a:schemeClr>
          </a:duotone>
        </a:blip>
        <a:srcRect l="20791" t="19984" r="21607" b="20064"/>
        <a:stretch/>
      </xdr:blipFill>
      <xdr:spPr>
        <a:xfrm>
          <a:off x="263583" y="2971059"/>
          <a:ext cx="1688665" cy="1267266"/>
        </a:xfrm>
        <a:prstGeom prst="rect">
          <a:avLst/>
        </a:prstGeom>
      </xdr:spPr>
    </xdr:pic>
    <xdr:clientData/>
  </xdr:twoCellAnchor>
  <xdr:twoCellAnchor editAs="oneCell">
    <xdr:from>
      <xdr:col>0</xdr:col>
      <xdr:colOff>748394</xdr:colOff>
      <xdr:row>76</xdr:row>
      <xdr:rowOff>81644</xdr:rowOff>
    </xdr:from>
    <xdr:to>
      <xdr:col>1</xdr:col>
      <xdr:colOff>94016</xdr:colOff>
      <xdr:row>80</xdr:row>
      <xdr:rowOff>21036</xdr:rowOff>
    </xdr:to>
    <xdr:pic>
      <xdr:nvPicPr>
        <xdr:cNvPr id="17" name="Рисунок 8">
          <a:extLst>
            <a:ext uri="{FF2B5EF4-FFF2-40B4-BE49-F238E27FC236}">
              <a16:creationId xmlns:a16="http://schemas.microsoft.com/office/drawing/2014/main" id="{22E49F95-0BBC-42A8-A7D9-DC741D419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5" t="9084" r="25356" b="6438"/>
        <a:stretch>
          <a:fillRect/>
        </a:stretch>
      </xdr:blipFill>
      <xdr:spPr bwMode="auto">
        <a:xfrm>
          <a:off x="748394" y="26479501"/>
          <a:ext cx="1128158" cy="1395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176893</xdr:colOff>
      <xdr:row>0</xdr:row>
      <xdr:rowOff>27408</xdr:rowOff>
    </xdr:from>
    <xdr:to>
      <xdr:col>4</xdr:col>
      <xdr:colOff>457200</xdr:colOff>
      <xdr:row>3</xdr:row>
      <xdr:rowOff>340178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58BC48EB-46A8-43F4-BF24-81665C008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0" t="15018" r="4341" b="23711"/>
        <a:stretch/>
      </xdr:blipFill>
      <xdr:spPr>
        <a:xfrm>
          <a:off x="176893" y="27408"/>
          <a:ext cx="3499757" cy="1284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63747</xdr:colOff>
      <xdr:row>214</xdr:row>
      <xdr:rowOff>44038</xdr:rowOff>
    </xdr:from>
    <xdr:to>
      <xdr:col>1</xdr:col>
      <xdr:colOff>105929</xdr:colOff>
      <xdr:row>219</xdr:row>
      <xdr:rowOff>26142</xdr:rowOff>
    </xdr:to>
    <xdr:pic>
      <xdr:nvPicPr>
        <xdr:cNvPr id="48918" name="Рисунок 6">
          <a:extLst>
            <a:ext uri="{FF2B5EF4-FFF2-40B4-BE49-F238E27FC236}">
              <a16:creationId xmlns:a16="http://schemas.microsoft.com/office/drawing/2014/main" id="{00000000-0008-0000-0200-000016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0" t="23552" r="22069" b="22562"/>
        <a:stretch>
          <a:fillRect/>
        </a:stretch>
      </xdr:blipFill>
      <xdr:spPr bwMode="auto">
        <a:xfrm>
          <a:off x="63747" y="65018145"/>
          <a:ext cx="1811111" cy="1342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41562</xdr:colOff>
      <xdr:row>238</xdr:row>
      <xdr:rowOff>204108</xdr:rowOff>
    </xdr:from>
    <xdr:to>
      <xdr:col>1</xdr:col>
      <xdr:colOff>169469</xdr:colOff>
      <xdr:row>245</xdr:row>
      <xdr:rowOff>62963</xdr:rowOff>
    </xdr:to>
    <xdr:pic>
      <xdr:nvPicPr>
        <xdr:cNvPr id="48919" name="Рисунок 2">
          <a:extLst>
            <a:ext uri="{FF2B5EF4-FFF2-40B4-BE49-F238E27FC236}">
              <a16:creationId xmlns:a16="http://schemas.microsoft.com/office/drawing/2014/main" id="{00000000-0008-0000-0200-000017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58" t="14989" r="20461" b="16772"/>
        <a:stretch>
          <a:fillRect/>
        </a:stretch>
      </xdr:blipFill>
      <xdr:spPr bwMode="auto">
        <a:xfrm>
          <a:off x="41562" y="63096322"/>
          <a:ext cx="1896836" cy="1763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190500</xdr:rowOff>
    </xdr:from>
    <xdr:to>
      <xdr:col>2</xdr:col>
      <xdr:colOff>43002</xdr:colOff>
      <xdr:row>165</xdr:row>
      <xdr:rowOff>185594</xdr:rowOff>
    </xdr:to>
    <xdr:pic>
      <xdr:nvPicPr>
        <xdr:cNvPr id="48920" name="Рисунок 2">
          <a:extLst>
            <a:ext uri="{FF2B5EF4-FFF2-40B4-BE49-F238E27FC236}">
              <a16:creationId xmlns:a16="http://schemas.microsoft.com/office/drawing/2014/main" id="{00000000-0008-0000-0200-000018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44" t="14934" r="19778" b="12753"/>
        <a:stretch>
          <a:fillRect/>
        </a:stretch>
      </xdr:blipFill>
      <xdr:spPr bwMode="auto">
        <a:xfrm>
          <a:off x="0" y="47366464"/>
          <a:ext cx="2002431" cy="1900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55996</xdr:colOff>
      <xdr:row>539</xdr:row>
      <xdr:rowOff>271894</xdr:rowOff>
    </xdr:from>
    <xdr:to>
      <xdr:col>1</xdr:col>
      <xdr:colOff>119537</xdr:colOff>
      <xdr:row>550</xdr:row>
      <xdr:rowOff>233964</xdr:rowOff>
    </xdr:to>
    <xdr:pic>
      <xdr:nvPicPr>
        <xdr:cNvPr id="48921" name="Рисунок 6">
          <a:extLst>
            <a:ext uri="{FF2B5EF4-FFF2-40B4-BE49-F238E27FC236}">
              <a16:creationId xmlns:a16="http://schemas.microsoft.com/office/drawing/2014/main" id="{00000000-0008-0000-0200-000019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39" t="13625" r="32172" b="10980"/>
        <a:stretch>
          <a:fillRect/>
        </a:stretch>
      </xdr:blipFill>
      <xdr:spPr bwMode="auto">
        <a:xfrm>
          <a:off x="55996" y="126348258"/>
          <a:ext cx="1825048" cy="2829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117065</xdr:colOff>
      <xdr:row>809</xdr:row>
      <xdr:rowOff>266921</xdr:rowOff>
    </xdr:from>
    <xdr:to>
      <xdr:col>1</xdr:col>
      <xdr:colOff>171947</xdr:colOff>
      <xdr:row>812</xdr:row>
      <xdr:rowOff>245654</xdr:rowOff>
    </xdr:to>
    <xdr:pic>
      <xdr:nvPicPr>
        <xdr:cNvPr id="48923" name="Рисунок 10">
          <a:extLst>
            <a:ext uri="{FF2B5EF4-FFF2-40B4-BE49-F238E27FC236}">
              <a16:creationId xmlns:a16="http://schemas.microsoft.com/office/drawing/2014/main" id="{00000000-0008-0000-0200-00001B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92" t="23196" r="18855" b="23631"/>
        <a:stretch>
          <a:fillRect/>
        </a:stretch>
      </xdr:blipFill>
      <xdr:spPr bwMode="auto">
        <a:xfrm>
          <a:off x="117065" y="231261778"/>
          <a:ext cx="1823811" cy="1176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113971</xdr:colOff>
      <xdr:row>834</xdr:row>
      <xdr:rowOff>314006</xdr:rowOff>
    </xdr:from>
    <xdr:to>
      <xdr:col>1</xdr:col>
      <xdr:colOff>35874</xdr:colOff>
      <xdr:row>836</xdr:row>
      <xdr:rowOff>465121</xdr:rowOff>
    </xdr:to>
    <xdr:pic>
      <xdr:nvPicPr>
        <xdr:cNvPr id="48924" name="Рисунок 12">
          <a:extLst>
            <a:ext uri="{FF2B5EF4-FFF2-40B4-BE49-F238E27FC236}">
              <a16:creationId xmlns:a16="http://schemas.microsoft.com/office/drawing/2014/main" id="{00000000-0008-0000-0200-00001C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57" t="29610" r="22610" b="22571"/>
        <a:stretch>
          <a:fillRect/>
        </a:stretch>
      </xdr:blipFill>
      <xdr:spPr bwMode="auto">
        <a:xfrm>
          <a:off x="113971" y="193834792"/>
          <a:ext cx="1690832" cy="1130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219364</xdr:rowOff>
    </xdr:from>
    <xdr:to>
      <xdr:col>1</xdr:col>
      <xdr:colOff>166007</xdr:colOff>
      <xdr:row>111</xdr:row>
      <xdr:rowOff>143742</xdr:rowOff>
    </xdr:to>
    <xdr:pic>
      <xdr:nvPicPr>
        <xdr:cNvPr id="48925" name="Рисунок 14">
          <a:extLst>
            <a:ext uri="{FF2B5EF4-FFF2-40B4-BE49-F238E27FC236}">
              <a16:creationId xmlns:a16="http://schemas.microsoft.com/office/drawing/2014/main" id="{00000000-0008-0000-0200-00001D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89" t="16772" r="23409" b="16139"/>
        <a:stretch>
          <a:fillRect/>
        </a:stretch>
      </xdr:blipFill>
      <xdr:spPr bwMode="auto">
        <a:xfrm>
          <a:off x="0" y="27755273"/>
          <a:ext cx="1927514" cy="1742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90</xdr:row>
      <xdr:rowOff>242456</xdr:rowOff>
    </xdr:from>
    <xdr:to>
      <xdr:col>2</xdr:col>
      <xdr:colOff>232484</xdr:colOff>
      <xdr:row>95</xdr:row>
      <xdr:rowOff>180686</xdr:rowOff>
    </xdr:to>
    <xdr:pic>
      <xdr:nvPicPr>
        <xdr:cNvPr id="48926" name="Рисунок 16">
          <a:extLst>
            <a:ext uri="{FF2B5EF4-FFF2-40B4-BE49-F238E27FC236}">
              <a16:creationId xmlns:a16="http://schemas.microsoft.com/office/drawing/2014/main" id="{00000000-0008-0000-0200-00001E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84" t="20689" r="16183" b="16147"/>
        <a:stretch>
          <a:fillRect/>
        </a:stretch>
      </xdr:blipFill>
      <xdr:spPr bwMode="auto">
        <a:xfrm>
          <a:off x="0" y="23881774"/>
          <a:ext cx="2184491" cy="1237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40823</xdr:rowOff>
    </xdr:from>
    <xdr:to>
      <xdr:col>1</xdr:col>
      <xdr:colOff>110960</xdr:colOff>
      <xdr:row>133</xdr:row>
      <xdr:rowOff>16662</xdr:rowOff>
    </xdr:to>
    <xdr:pic>
      <xdr:nvPicPr>
        <xdr:cNvPr id="48927" name="Рисунок 18">
          <a:extLst>
            <a:ext uri="{FF2B5EF4-FFF2-40B4-BE49-F238E27FC236}">
              <a16:creationId xmlns:a16="http://schemas.microsoft.com/office/drawing/2014/main" id="{00000000-0008-0000-0200-00001F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5" t="19984" r="21266" b="20421"/>
        <a:stretch>
          <a:fillRect/>
        </a:stretch>
      </xdr:blipFill>
      <xdr:spPr bwMode="auto">
        <a:xfrm>
          <a:off x="0" y="38181644"/>
          <a:ext cx="1879889" cy="1499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431310</xdr:colOff>
      <xdr:row>850</xdr:row>
      <xdr:rowOff>221592</xdr:rowOff>
    </xdr:from>
    <xdr:to>
      <xdr:col>0</xdr:col>
      <xdr:colOff>1324848</xdr:colOff>
      <xdr:row>855</xdr:row>
      <xdr:rowOff>241249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duotone>
            <a:prstClr val="black"/>
            <a:schemeClr val="tx1">
              <a:tint val="45000"/>
              <a:satMod val="400000"/>
            </a:schemeClr>
          </a:duotone>
        </a:blip>
        <a:srcRect l="34011" t="12847" r="37066" b="10786"/>
        <a:stretch/>
      </xdr:blipFill>
      <xdr:spPr>
        <a:xfrm>
          <a:off x="431310" y="199021949"/>
          <a:ext cx="893538" cy="18158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170608</xdr:colOff>
      <xdr:row>844</xdr:row>
      <xdr:rowOff>544915</xdr:rowOff>
    </xdr:from>
    <xdr:to>
      <xdr:col>1</xdr:col>
      <xdr:colOff>158655</xdr:colOff>
      <xdr:row>848</xdr:row>
      <xdr:rowOff>160314</xdr:rowOff>
    </xdr:to>
    <xdr:pic>
      <xdr:nvPicPr>
        <xdr:cNvPr id="31820" name="Рисунок 31819">
          <a:extLst>
            <a:ext uri="{FF2B5EF4-FFF2-40B4-BE49-F238E27FC236}">
              <a16:creationId xmlns:a16="http://schemas.microsoft.com/office/drawing/2014/main" id="{00000000-0008-0000-0200-00004C7C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duotone>
            <a:prstClr val="black"/>
            <a:schemeClr val="tx1">
              <a:tint val="45000"/>
              <a:satMod val="400000"/>
            </a:schemeClr>
          </a:duotone>
        </a:blip>
        <a:srcRect l="19818" t="22857" r="18855" b="23929"/>
        <a:stretch/>
      </xdr:blipFill>
      <xdr:spPr>
        <a:xfrm>
          <a:off x="170608" y="244303272"/>
          <a:ext cx="1756976" cy="1180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867</xdr:row>
      <xdr:rowOff>6025</xdr:rowOff>
    </xdr:from>
    <xdr:to>
      <xdr:col>2</xdr:col>
      <xdr:colOff>95250</xdr:colOff>
      <xdr:row>876</xdr:row>
      <xdr:rowOff>123954</xdr:rowOff>
    </xdr:to>
    <xdr:pic>
      <xdr:nvPicPr>
        <xdr:cNvPr id="48930" name="Рисунок 31821">
          <a:extLst>
            <a:ext uri="{FF2B5EF4-FFF2-40B4-BE49-F238E27FC236}">
              <a16:creationId xmlns:a16="http://schemas.microsoft.com/office/drawing/2014/main" id="{00000000-0008-0000-0200-000022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52" t="13203" r="27693" b="15068"/>
        <a:stretch>
          <a:fillRect/>
        </a:stretch>
      </xdr:blipFill>
      <xdr:spPr bwMode="auto">
        <a:xfrm>
          <a:off x="0" y="250799275"/>
          <a:ext cx="2054679" cy="2567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134218</xdr:colOff>
      <xdr:row>933</xdr:row>
      <xdr:rowOff>235333</xdr:rowOff>
    </xdr:from>
    <xdr:to>
      <xdr:col>1</xdr:col>
      <xdr:colOff>126177</xdr:colOff>
      <xdr:row>939</xdr:row>
      <xdr:rowOff>675857</xdr:rowOff>
    </xdr:to>
    <xdr:pic>
      <xdr:nvPicPr>
        <xdr:cNvPr id="48931" name="Рисунок 31823">
          <a:extLst>
            <a:ext uri="{FF2B5EF4-FFF2-40B4-BE49-F238E27FC236}">
              <a16:creationId xmlns:a16="http://schemas.microsoft.com/office/drawing/2014/main" id="{00000000-0008-0000-0200-000023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87" t="13194" r="29575" b="11151"/>
        <a:stretch>
          <a:fillRect/>
        </a:stretch>
      </xdr:blipFill>
      <xdr:spPr bwMode="auto">
        <a:xfrm>
          <a:off x="134218" y="213924378"/>
          <a:ext cx="1753466" cy="2464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211345</xdr:rowOff>
    </xdr:from>
    <xdr:to>
      <xdr:col>1</xdr:col>
      <xdr:colOff>166007</xdr:colOff>
      <xdr:row>17</xdr:row>
      <xdr:rowOff>149000</xdr:rowOff>
    </xdr:to>
    <xdr:pic>
      <xdr:nvPicPr>
        <xdr:cNvPr id="48932" name="Рисунок 52">
          <a:extLst>
            <a:ext uri="{FF2B5EF4-FFF2-40B4-BE49-F238E27FC236}">
              <a16:creationId xmlns:a16="http://schemas.microsoft.com/office/drawing/2014/main" id="{00000000-0008-0000-0200-000024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89" t="16772" r="23409" b="16139"/>
        <a:stretch>
          <a:fillRect/>
        </a:stretch>
      </xdr:blipFill>
      <xdr:spPr bwMode="auto">
        <a:xfrm>
          <a:off x="0" y="3014416"/>
          <a:ext cx="1934936" cy="1842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34637</xdr:colOff>
      <xdr:row>963</xdr:row>
      <xdr:rowOff>20780</xdr:rowOff>
    </xdr:from>
    <xdr:to>
      <xdr:col>2</xdr:col>
      <xdr:colOff>91251</xdr:colOff>
      <xdr:row>972</xdr:row>
      <xdr:rowOff>77764</xdr:rowOff>
    </xdr:to>
    <xdr:pic>
      <xdr:nvPicPr>
        <xdr:cNvPr id="48933" name="Рисунок 31825">
          <a:extLst>
            <a:ext uri="{FF2B5EF4-FFF2-40B4-BE49-F238E27FC236}">
              <a16:creationId xmlns:a16="http://schemas.microsoft.com/office/drawing/2014/main" id="{00000000-0008-0000-0200-000025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54" t="13203" r="28497" b="15425"/>
        <a:stretch>
          <a:fillRect/>
        </a:stretch>
      </xdr:blipFill>
      <xdr:spPr bwMode="auto">
        <a:xfrm>
          <a:off x="34637" y="243618325"/>
          <a:ext cx="2008621" cy="2544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179532</xdr:colOff>
      <xdr:row>945</xdr:row>
      <xdr:rowOff>270164</xdr:rowOff>
    </xdr:from>
    <xdr:to>
      <xdr:col>1</xdr:col>
      <xdr:colOff>84117</xdr:colOff>
      <xdr:row>955</xdr:row>
      <xdr:rowOff>181843</xdr:rowOff>
    </xdr:to>
    <xdr:pic>
      <xdr:nvPicPr>
        <xdr:cNvPr id="48934" name="Рисунок 31827">
          <a:extLst>
            <a:ext uri="{FF2B5EF4-FFF2-40B4-BE49-F238E27FC236}">
              <a16:creationId xmlns:a16="http://schemas.microsoft.com/office/drawing/2014/main" id="{00000000-0008-0000-0200-000026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93" t="14980" r="32520" b="12579"/>
        <a:stretch>
          <a:fillRect/>
        </a:stretch>
      </xdr:blipFill>
      <xdr:spPr bwMode="auto">
        <a:xfrm>
          <a:off x="179532" y="215379300"/>
          <a:ext cx="1673514" cy="2509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20847</xdr:colOff>
      <xdr:row>753</xdr:row>
      <xdr:rowOff>92519</xdr:rowOff>
    </xdr:from>
    <xdr:to>
      <xdr:col>1</xdr:col>
      <xdr:colOff>112236</xdr:colOff>
      <xdr:row>765</xdr:row>
      <xdr:rowOff>256413</xdr:rowOff>
    </xdr:to>
    <xdr:pic>
      <xdr:nvPicPr>
        <xdr:cNvPr id="31830" name="Рисунок 31829">
          <a:extLst>
            <a:ext uri="{FF2B5EF4-FFF2-40B4-BE49-F238E27FC236}">
              <a16:creationId xmlns:a16="http://schemas.microsoft.com/office/drawing/2014/main" id="{00000000-0008-0000-0200-0000567C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duotone>
            <a:prstClr val="black"/>
            <a:schemeClr val="tx1">
              <a:tint val="45000"/>
              <a:satMod val="400000"/>
            </a:schemeClr>
          </a:duotone>
        </a:blip>
        <a:srcRect l="33208" t="12847" r="34656" b="11143"/>
        <a:stretch/>
      </xdr:blipFill>
      <xdr:spPr>
        <a:xfrm>
          <a:off x="20847" y="214405019"/>
          <a:ext cx="1860318" cy="3429609"/>
        </a:xfrm>
        <a:prstGeom prst="rect">
          <a:avLst/>
        </a:prstGeom>
      </xdr:spPr>
    </xdr:pic>
    <xdr:clientData/>
  </xdr:twoCellAnchor>
  <xdr:twoCellAnchor editAs="oneCell">
    <xdr:from>
      <xdr:col>0</xdr:col>
      <xdr:colOff>370611</xdr:colOff>
      <xdr:row>278</xdr:row>
      <xdr:rowOff>225135</xdr:rowOff>
    </xdr:from>
    <xdr:to>
      <xdr:col>0</xdr:col>
      <xdr:colOff>1380261</xdr:colOff>
      <xdr:row>285</xdr:row>
      <xdr:rowOff>238989</xdr:rowOff>
    </xdr:to>
    <xdr:pic>
      <xdr:nvPicPr>
        <xdr:cNvPr id="48936" name="Рисунок 31833">
          <a:extLst>
            <a:ext uri="{FF2B5EF4-FFF2-40B4-BE49-F238E27FC236}">
              <a16:creationId xmlns:a16="http://schemas.microsoft.com/office/drawing/2014/main" id="{00000000-0008-0000-0200-000028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66" t="15897" r="35240" b="11890"/>
        <a:stretch>
          <a:fillRect/>
        </a:stretch>
      </xdr:blipFill>
      <xdr:spPr bwMode="auto">
        <a:xfrm>
          <a:off x="370611" y="72407317"/>
          <a:ext cx="1009650" cy="1832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529938</xdr:colOff>
      <xdr:row>411</xdr:row>
      <xdr:rowOff>188764</xdr:rowOff>
    </xdr:from>
    <xdr:to>
      <xdr:col>0</xdr:col>
      <xdr:colOff>1625313</xdr:colOff>
      <xdr:row>419</xdr:row>
      <xdr:rowOff>156731</xdr:rowOff>
    </xdr:to>
    <xdr:pic>
      <xdr:nvPicPr>
        <xdr:cNvPr id="48937" name="Рисунок 31837">
          <a:extLst>
            <a:ext uri="{FF2B5EF4-FFF2-40B4-BE49-F238E27FC236}">
              <a16:creationId xmlns:a16="http://schemas.microsoft.com/office/drawing/2014/main" id="{00000000-0008-0000-0200-000029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95" t="12263" r="30469" b="11888"/>
        <a:stretch>
          <a:fillRect/>
        </a:stretch>
      </xdr:blipFill>
      <xdr:spPr bwMode="auto">
        <a:xfrm>
          <a:off x="529938" y="102036991"/>
          <a:ext cx="1095375" cy="204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251112</xdr:colOff>
      <xdr:row>367</xdr:row>
      <xdr:rowOff>487</xdr:rowOff>
    </xdr:from>
    <xdr:to>
      <xdr:col>0</xdr:col>
      <xdr:colOff>1749136</xdr:colOff>
      <xdr:row>376</xdr:row>
      <xdr:rowOff>220979</xdr:rowOff>
    </xdr:to>
    <xdr:pic>
      <xdr:nvPicPr>
        <xdr:cNvPr id="48939" name="Рисунок 33">
          <a:extLst>
            <a:ext uri="{FF2B5EF4-FFF2-40B4-BE49-F238E27FC236}">
              <a16:creationId xmlns:a16="http://schemas.microsoft.com/office/drawing/2014/main" id="{00000000-0008-0000-0200-00002B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25" t="12718" r="34558" b="14160"/>
        <a:stretch>
          <a:fillRect/>
        </a:stretch>
      </xdr:blipFill>
      <xdr:spPr bwMode="auto">
        <a:xfrm>
          <a:off x="251112" y="88738851"/>
          <a:ext cx="1498024" cy="2558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201762</xdr:rowOff>
    </xdr:from>
    <xdr:to>
      <xdr:col>1</xdr:col>
      <xdr:colOff>118382</xdr:colOff>
      <xdr:row>349</xdr:row>
      <xdr:rowOff>130468</xdr:rowOff>
    </xdr:to>
    <xdr:pic>
      <xdr:nvPicPr>
        <xdr:cNvPr id="48940" name="Рисунок 35">
          <a:extLst>
            <a:ext uri="{FF2B5EF4-FFF2-40B4-BE49-F238E27FC236}">
              <a16:creationId xmlns:a16="http://schemas.microsoft.com/office/drawing/2014/main" id="{00000000-0008-0000-0200-00002C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1" t="16504" r="25581" b="15369"/>
        <a:stretch>
          <a:fillRect/>
        </a:stretch>
      </xdr:blipFill>
      <xdr:spPr bwMode="auto">
        <a:xfrm>
          <a:off x="0" y="83225126"/>
          <a:ext cx="1879889" cy="200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390810</xdr:colOff>
      <xdr:row>1015</xdr:row>
      <xdr:rowOff>12610</xdr:rowOff>
    </xdr:from>
    <xdr:to>
      <xdr:col>0</xdr:col>
      <xdr:colOff>1607081</xdr:colOff>
      <xdr:row>1021</xdr:row>
      <xdr:rowOff>97101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duotone>
            <a:prstClr val="black"/>
            <a:schemeClr val="tx1">
              <a:tint val="45000"/>
              <a:satMod val="400000"/>
            </a:schemeClr>
          </a:duotone>
        </a:blip>
        <a:srcRect l="26926" t="11809" r="25356" b="11434"/>
        <a:stretch/>
      </xdr:blipFill>
      <xdr:spPr>
        <a:xfrm>
          <a:off x="390810" y="229231735"/>
          <a:ext cx="1216271" cy="1656116"/>
        </a:xfrm>
        <a:prstGeom prst="rect">
          <a:avLst/>
        </a:prstGeom>
      </xdr:spPr>
    </xdr:pic>
    <xdr:clientData/>
  </xdr:twoCellAnchor>
  <xdr:twoCellAnchor editAs="oneCell">
    <xdr:from>
      <xdr:col>0</xdr:col>
      <xdr:colOff>234339</xdr:colOff>
      <xdr:row>986</xdr:row>
      <xdr:rowOff>271693</xdr:rowOff>
    </xdr:from>
    <xdr:to>
      <xdr:col>1</xdr:col>
      <xdr:colOff>14669</xdr:colOff>
      <xdr:row>993</xdr:row>
      <xdr:rowOff>205830</xdr:rowOff>
    </xdr:to>
    <xdr:pic>
      <xdr:nvPicPr>
        <xdr:cNvPr id="48942" name="Рисунок 41">
          <a:extLst>
            <a:ext uri="{FF2B5EF4-FFF2-40B4-BE49-F238E27FC236}">
              <a16:creationId xmlns:a16="http://schemas.microsoft.com/office/drawing/2014/main" id="{00000000-0008-0000-0200-00002E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63" t="13171" r="27402" b="10980"/>
        <a:stretch>
          <a:fillRect/>
        </a:stretch>
      </xdr:blipFill>
      <xdr:spPr bwMode="auto">
        <a:xfrm>
          <a:off x="234339" y="283545193"/>
          <a:ext cx="1549259" cy="1839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169179</xdr:colOff>
      <xdr:row>1030</xdr:row>
      <xdr:rowOff>396729</xdr:rowOff>
    </xdr:from>
    <xdr:to>
      <xdr:col>0</xdr:col>
      <xdr:colOff>1755321</xdr:colOff>
      <xdr:row>1036</xdr:row>
      <xdr:rowOff>327273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>
          <a:duotone>
            <a:prstClr val="black"/>
            <a:schemeClr val="tx1">
              <a:tint val="45000"/>
              <a:satMod val="400000"/>
            </a:schemeClr>
          </a:duotone>
        </a:blip>
        <a:srcRect l="26926" t="11809" r="29105" b="10526"/>
        <a:stretch/>
      </xdr:blipFill>
      <xdr:spPr>
        <a:xfrm>
          <a:off x="169179" y="295698943"/>
          <a:ext cx="1586142" cy="1998830"/>
        </a:xfrm>
        <a:prstGeom prst="rect">
          <a:avLst/>
        </a:prstGeom>
      </xdr:spPr>
    </xdr:pic>
    <xdr:clientData/>
  </xdr:twoCellAnchor>
  <xdr:twoCellAnchor editAs="oneCell">
    <xdr:from>
      <xdr:col>0</xdr:col>
      <xdr:colOff>339623</xdr:colOff>
      <xdr:row>1037</xdr:row>
      <xdr:rowOff>255134</xdr:rowOff>
    </xdr:from>
    <xdr:to>
      <xdr:col>0</xdr:col>
      <xdr:colOff>1697199</xdr:colOff>
      <xdr:row>1045</xdr:row>
      <xdr:rowOff>175763</xdr:rowOff>
    </xdr:to>
    <xdr:pic>
      <xdr:nvPicPr>
        <xdr:cNvPr id="48944" name="Рисунок 45">
          <a:extLst>
            <a:ext uri="{FF2B5EF4-FFF2-40B4-BE49-F238E27FC236}">
              <a16:creationId xmlns:a16="http://schemas.microsoft.com/office/drawing/2014/main" id="{00000000-0008-0000-0200-000030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76" t="13625" r="30809" b="11890"/>
        <a:stretch>
          <a:fillRect/>
        </a:stretch>
      </xdr:blipFill>
      <xdr:spPr bwMode="auto">
        <a:xfrm>
          <a:off x="339623" y="298333205"/>
          <a:ext cx="1357576" cy="2097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24121</xdr:colOff>
      <xdr:row>1048</xdr:row>
      <xdr:rowOff>74838</xdr:rowOff>
    </xdr:from>
    <xdr:to>
      <xdr:col>1</xdr:col>
      <xdr:colOff>153369</xdr:colOff>
      <xdr:row>1054</xdr:row>
      <xdr:rowOff>199696</xdr:rowOff>
    </xdr:to>
    <xdr:pic>
      <xdr:nvPicPr>
        <xdr:cNvPr id="48945" name="Рисунок 47">
          <a:extLst>
            <a:ext uri="{FF2B5EF4-FFF2-40B4-BE49-F238E27FC236}">
              <a16:creationId xmlns:a16="http://schemas.microsoft.com/office/drawing/2014/main" id="{00000000-0008-0000-0200-000031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28" t="16959" r="22174" b="17639"/>
        <a:stretch>
          <a:fillRect/>
        </a:stretch>
      </xdr:blipFill>
      <xdr:spPr bwMode="auto">
        <a:xfrm>
          <a:off x="24121" y="301146481"/>
          <a:ext cx="1898177" cy="175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289151</xdr:colOff>
      <xdr:row>1058</xdr:row>
      <xdr:rowOff>167924</xdr:rowOff>
    </xdr:from>
    <xdr:to>
      <xdr:col>0</xdr:col>
      <xdr:colOff>1668482</xdr:colOff>
      <xdr:row>1065</xdr:row>
      <xdr:rowOff>180008</xdr:rowOff>
    </xdr:to>
    <xdr:pic>
      <xdr:nvPicPr>
        <xdr:cNvPr id="48946" name="Рисунок 49">
          <a:extLst>
            <a:ext uri="{FF2B5EF4-FFF2-40B4-BE49-F238E27FC236}">
              <a16:creationId xmlns:a16="http://schemas.microsoft.com/office/drawing/2014/main" id="{00000000-0008-0000-0200-000032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39" t="14534" r="33195" b="12343"/>
        <a:stretch>
          <a:fillRect/>
        </a:stretch>
      </xdr:blipFill>
      <xdr:spPr bwMode="auto">
        <a:xfrm>
          <a:off x="289151" y="304396424"/>
          <a:ext cx="1379331" cy="2257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258534</xdr:rowOff>
    </xdr:from>
    <xdr:to>
      <xdr:col>2</xdr:col>
      <xdr:colOff>4960</xdr:colOff>
      <xdr:row>59</xdr:row>
      <xdr:rowOff>211571</xdr:rowOff>
    </xdr:to>
    <xdr:pic>
      <xdr:nvPicPr>
        <xdr:cNvPr id="48947" name="Рисунок 2">
          <a:extLst>
            <a:ext uri="{FF2B5EF4-FFF2-40B4-BE49-F238E27FC236}">
              <a16:creationId xmlns:a16="http://schemas.microsoft.com/office/drawing/2014/main" id="{00000000-0008-0000-0200-000033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44" t="14934" r="19778" b="12753"/>
        <a:stretch>
          <a:fillRect/>
        </a:stretch>
      </xdr:blipFill>
      <xdr:spPr bwMode="auto">
        <a:xfrm>
          <a:off x="0" y="15362463"/>
          <a:ext cx="1964389" cy="1858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203489</xdr:colOff>
      <xdr:row>717</xdr:row>
      <xdr:rowOff>217833</xdr:rowOff>
    </xdr:from>
    <xdr:to>
      <xdr:col>1</xdr:col>
      <xdr:colOff>127620</xdr:colOff>
      <xdr:row>727</xdr:row>
      <xdr:rowOff>111144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>
          <a:duotone>
            <a:prstClr val="black"/>
            <a:schemeClr val="tx1">
              <a:tint val="45000"/>
              <a:satMod val="400000"/>
            </a:schemeClr>
          </a:duotone>
        </a:blip>
        <a:srcRect l="32934" t="14266" r="31181" b="12935"/>
        <a:stretch/>
      </xdr:blipFill>
      <xdr:spPr>
        <a:xfrm>
          <a:off x="203489" y="206406869"/>
          <a:ext cx="1693060" cy="2587525"/>
        </a:xfrm>
        <a:prstGeom prst="rect">
          <a:avLst/>
        </a:prstGeom>
      </xdr:spPr>
    </xdr:pic>
    <xdr:clientData/>
  </xdr:twoCellAnchor>
  <xdr:twoCellAnchor editAs="oneCell">
    <xdr:from>
      <xdr:col>0</xdr:col>
      <xdr:colOff>114845</xdr:colOff>
      <xdr:row>259</xdr:row>
      <xdr:rowOff>30924</xdr:rowOff>
    </xdr:from>
    <xdr:to>
      <xdr:col>0</xdr:col>
      <xdr:colOff>1767692</xdr:colOff>
      <xdr:row>265</xdr:row>
      <xdr:rowOff>14870</xdr:rowOff>
    </xdr:to>
    <xdr:pic>
      <xdr:nvPicPr>
        <xdr:cNvPr id="42" name="Рисунок 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duotone>
            <a:prstClr val="black"/>
            <a:schemeClr val="tx1">
              <a:tint val="45000"/>
              <a:satMod val="400000"/>
            </a:schemeClr>
          </a:duotone>
        </a:blip>
        <a:srcRect l="21156" t="16058" r="22069" b="16138"/>
        <a:stretch>
          <a:fillRect/>
        </a:stretch>
      </xdr:blipFill>
      <xdr:spPr bwMode="auto">
        <a:xfrm>
          <a:off x="114845" y="78993174"/>
          <a:ext cx="1652847" cy="16168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259772</xdr:colOff>
      <xdr:row>401</xdr:row>
      <xdr:rowOff>126061</xdr:rowOff>
    </xdr:from>
    <xdr:to>
      <xdr:col>0</xdr:col>
      <xdr:colOff>1662546</xdr:colOff>
      <xdr:row>407</xdr:row>
      <xdr:rowOff>518396</xdr:rowOff>
    </xdr:to>
    <xdr:pic>
      <xdr:nvPicPr>
        <xdr:cNvPr id="48951" name="Рисунок 2">
          <a:extLst>
            <a:ext uri="{FF2B5EF4-FFF2-40B4-BE49-F238E27FC236}">
              <a16:creationId xmlns:a16="http://schemas.microsoft.com/office/drawing/2014/main" id="{00000000-0008-0000-0200-000037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76" t="14079" r="30809" b="13705"/>
        <a:stretch>
          <a:fillRect/>
        </a:stretch>
      </xdr:blipFill>
      <xdr:spPr bwMode="auto">
        <a:xfrm>
          <a:off x="259772" y="96588334"/>
          <a:ext cx="1402774" cy="1950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204</xdr:row>
      <xdr:rowOff>18610</xdr:rowOff>
    </xdr:from>
    <xdr:to>
      <xdr:col>1</xdr:col>
      <xdr:colOff>54428</xdr:colOff>
      <xdr:row>207</xdr:row>
      <xdr:rowOff>496087</xdr:rowOff>
    </xdr:to>
    <xdr:pic>
      <xdr:nvPicPr>
        <xdr:cNvPr id="48953" name="Рисунок 2">
          <a:extLst>
            <a:ext uri="{FF2B5EF4-FFF2-40B4-BE49-F238E27FC236}">
              <a16:creationId xmlns:a16="http://schemas.microsoft.com/office/drawing/2014/main" id="{00000000-0008-0000-0200-000039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10" t="15897" r="20242" b="15068"/>
        <a:stretch>
          <a:fillRect/>
        </a:stretch>
      </xdr:blipFill>
      <xdr:spPr bwMode="auto">
        <a:xfrm>
          <a:off x="0" y="60148574"/>
          <a:ext cx="1823357" cy="1674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166010</xdr:rowOff>
    </xdr:from>
    <xdr:to>
      <xdr:col>1</xdr:col>
      <xdr:colOff>166007</xdr:colOff>
      <xdr:row>29</xdr:row>
      <xdr:rowOff>212852</xdr:rowOff>
    </xdr:to>
    <xdr:pic>
      <xdr:nvPicPr>
        <xdr:cNvPr id="48954" name="Рисунок 20">
          <a:extLst>
            <a:ext uri="{FF2B5EF4-FFF2-40B4-BE49-F238E27FC236}">
              <a16:creationId xmlns:a16="http://schemas.microsoft.com/office/drawing/2014/main" id="{00000000-0008-0000-0200-00003A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0" t="16415" r="21802" b="17566"/>
        <a:stretch>
          <a:fillRect/>
        </a:stretch>
      </xdr:blipFill>
      <xdr:spPr bwMode="auto">
        <a:xfrm>
          <a:off x="0" y="6942367"/>
          <a:ext cx="1934936" cy="1679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256474</xdr:colOff>
      <xdr:row>223</xdr:row>
      <xdr:rowOff>158090</xdr:rowOff>
    </xdr:from>
    <xdr:to>
      <xdr:col>0</xdr:col>
      <xdr:colOff>1475674</xdr:colOff>
      <xdr:row>229</xdr:row>
      <xdr:rowOff>128429</xdr:rowOff>
    </xdr:to>
    <xdr:pic>
      <xdr:nvPicPr>
        <xdr:cNvPr id="48956" name="Рисунок 2">
          <a:extLst>
            <a:ext uri="{FF2B5EF4-FFF2-40B4-BE49-F238E27FC236}">
              <a16:creationId xmlns:a16="http://schemas.microsoft.com/office/drawing/2014/main" id="{00000000-0008-0000-0200-00003CB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50" t="13171" r="29106" b="13705"/>
        <a:stretch>
          <a:fillRect/>
        </a:stretch>
      </xdr:blipFill>
      <xdr:spPr bwMode="auto">
        <a:xfrm>
          <a:off x="256474" y="68016911"/>
          <a:ext cx="1219200" cy="1603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123366</xdr:colOff>
      <xdr:row>655</xdr:row>
      <xdr:rowOff>285747</xdr:rowOff>
    </xdr:from>
    <xdr:to>
      <xdr:col>1</xdr:col>
      <xdr:colOff>61122</xdr:colOff>
      <xdr:row>658</xdr:row>
      <xdr:rowOff>424584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C5C0131-002F-4455-B52A-7467EBA690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00" t="8413" r="14310" b="16639"/>
        <a:stretch/>
      </xdr:blipFill>
      <xdr:spPr>
        <a:xfrm>
          <a:off x="123366" y="189275354"/>
          <a:ext cx="1706685" cy="13906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455</xdr:row>
      <xdr:rowOff>240434</xdr:rowOff>
    </xdr:from>
    <xdr:to>
      <xdr:col>1</xdr:col>
      <xdr:colOff>117516</xdr:colOff>
      <xdr:row>466</xdr:row>
      <xdr:rowOff>212031</xdr:rowOff>
    </xdr:to>
    <xdr:pic>
      <xdr:nvPicPr>
        <xdr:cNvPr id="43" name="Рисунок 6">
          <a:extLst>
            <a:ext uri="{FF2B5EF4-FFF2-40B4-BE49-F238E27FC236}">
              <a16:creationId xmlns:a16="http://schemas.microsoft.com/office/drawing/2014/main" id="{C31CA9FE-DE18-43EC-862A-4AAD7404F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39" t="13625" r="32172" b="10980"/>
        <a:stretch>
          <a:fillRect/>
        </a:stretch>
      </xdr:blipFill>
      <xdr:spPr bwMode="auto">
        <a:xfrm>
          <a:off x="0" y="110106979"/>
          <a:ext cx="1879023" cy="282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87828</xdr:colOff>
      <xdr:row>67</xdr:row>
      <xdr:rowOff>359972</xdr:rowOff>
    </xdr:from>
    <xdr:to>
      <xdr:col>1</xdr:col>
      <xdr:colOff>130010</xdr:colOff>
      <xdr:row>70</xdr:row>
      <xdr:rowOff>412587</xdr:rowOff>
    </xdr:to>
    <xdr:pic>
      <xdr:nvPicPr>
        <xdr:cNvPr id="45" name="Рисунок 6">
          <a:extLst>
            <a:ext uri="{FF2B5EF4-FFF2-40B4-BE49-F238E27FC236}">
              <a16:creationId xmlns:a16="http://schemas.microsoft.com/office/drawing/2014/main" id="{59E54507-5EAD-4219-B7A5-47C98933F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60" t="23552" r="22069" b="22562"/>
        <a:stretch>
          <a:fillRect/>
        </a:stretch>
      </xdr:blipFill>
      <xdr:spPr bwMode="auto">
        <a:xfrm>
          <a:off x="87828" y="18185329"/>
          <a:ext cx="1811111" cy="1304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538409</xdr:colOff>
      <xdr:row>839</xdr:row>
      <xdr:rowOff>495484</xdr:rowOff>
    </xdr:from>
    <xdr:to>
      <xdr:col>0</xdr:col>
      <xdr:colOff>1632356</xdr:colOff>
      <xdr:row>844</xdr:row>
      <xdr:rowOff>228849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CBC5B886-3F33-46C8-82D5-2C83E3B66A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>
          <a:duotone>
            <a:prstClr val="black"/>
            <a:schemeClr val="tx1">
              <a:tint val="45000"/>
              <a:satMod val="400000"/>
            </a:schemeClr>
          </a:duotone>
        </a:blip>
        <a:srcRect l="28971" t="12263" r="30809" b="13705"/>
        <a:stretch/>
      </xdr:blipFill>
      <xdr:spPr>
        <a:xfrm>
          <a:off x="538409" y="196247841"/>
          <a:ext cx="1093947" cy="1529505"/>
        </a:xfrm>
        <a:prstGeom prst="rect">
          <a:avLst/>
        </a:prstGeom>
      </xdr:spPr>
    </xdr:pic>
    <xdr:clientData/>
  </xdr:twoCellAnchor>
  <xdr:twoCellAnchor editAs="oneCell">
    <xdr:from>
      <xdr:col>0</xdr:col>
      <xdr:colOff>298120</xdr:colOff>
      <xdr:row>392</xdr:row>
      <xdr:rowOff>189354</xdr:rowOff>
    </xdr:from>
    <xdr:to>
      <xdr:col>0</xdr:col>
      <xdr:colOff>1700893</xdr:colOff>
      <xdr:row>400</xdr:row>
      <xdr:rowOff>153150</xdr:rowOff>
    </xdr:to>
    <xdr:pic>
      <xdr:nvPicPr>
        <xdr:cNvPr id="47" name="Рисунок 4">
          <a:extLst>
            <a:ext uri="{FF2B5EF4-FFF2-40B4-BE49-F238E27FC236}">
              <a16:creationId xmlns:a16="http://schemas.microsoft.com/office/drawing/2014/main" id="{21FDC20C-3669-4FE2-92AC-AE8D6D85B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35" t="15141" r="29890" b="10991"/>
        <a:stretch>
          <a:fillRect/>
        </a:stretch>
      </xdr:blipFill>
      <xdr:spPr bwMode="auto">
        <a:xfrm>
          <a:off x="298120" y="116584854"/>
          <a:ext cx="1402773" cy="2045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34636</xdr:colOff>
      <xdr:row>904</xdr:row>
      <xdr:rowOff>0</xdr:rowOff>
    </xdr:from>
    <xdr:to>
      <xdr:col>2</xdr:col>
      <xdr:colOff>64612</xdr:colOff>
      <xdr:row>913</xdr:row>
      <xdr:rowOff>36370</xdr:rowOff>
    </xdr:to>
    <xdr:pic>
      <xdr:nvPicPr>
        <xdr:cNvPr id="49" name="Рисунок 31821">
          <a:extLst>
            <a:ext uri="{FF2B5EF4-FFF2-40B4-BE49-F238E27FC236}">
              <a16:creationId xmlns:a16="http://schemas.microsoft.com/office/drawing/2014/main" id="{0E180DCC-EBD6-4C53-959B-6D16A7F47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52" t="13203" r="27693" b="15068"/>
        <a:stretch>
          <a:fillRect/>
        </a:stretch>
      </xdr:blipFill>
      <xdr:spPr bwMode="auto">
        <a:xfrm>
          <a:off x="34636" y="260862536"/>
          <a:ext cx="1989405" cy="2485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363682</xdr:colOff>
      <xdr:row>437</xdr:row>
      <xdr:rowOff>207817</xdr:rowOff>
    </xdr:from>
    <xdr:to>
      <xdr:col>0</xdr:col>
      <xdr:colOff>1635702</xdr:colOff>
      <xdr:row>445</xdr:row>
      <xdr:rowOff>159325</xdr:rowOff>
    </xdr:to>
    <xdr:pic>
      <xdr:nvPicPr>
        <xdr:cNvPr id="50" name="Рисунок 31">
          <a:extLst>
            <a:ext uri="{FF2B5EF4-FFF2-40B4-BE49-F238E27FC236}">
              <a16:creationId xmlns:a16="http://schemas.microsoft.com/office/drawing/2014/main" id="{D75BE6A4-341F-4114-A329-486C261B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13" t="12871" r="33762" b="11281"/>
        <a:stretch>
          <a:fillRect/>
        </a:stretch>
      </xdr:blipFill>
      <xdr:spPr bwMode="auto">
        <a:xfrm>
          <a:off x="363682" y="101536499"/>
          <a:ext cx="1272020" cy="2029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401784</xdr:colOff>
      <xdr:row>301</xdr:row>
      <xdr:rowOff>256308</xdr:rowOff>
    </xdr:from>
    <xdr:to>
      <xdr:col>0</xdr:col>
      <xdr:colOff>1411434</xdr:colOff>
      <xdr:row>309</xdr:row>
      <xdr:rowOff>10390</xdr:rowOff>
    </xdr:to>
    <xdr:pic>
      <xdr:nvPicPr>
        <xdr:cNvPr id="51" name="Рисунок 31833">
          <a:extLst>
            <a:ext uri="{FF2B5EF4-FFF2-40B4-BE49-F238E27FC236}">
              <a16:creationId xmlns:a16="http://schemas.microsoft.com/office/drawing/2014/main" id="{DD048350-7DD2-4D1F-8249-4A00875A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66" t="15897" r="35240" b="11890"/>
        <a:stretch>
          <a:fillRect/>
        </a:stretch>
      </xdr:blipFill>
      <xdr:spPr bwMode="auto">
        <a:xfrm>
          <a:off x="401784" y="75036217"/>
          <a:ext cx="1009650" cy="1832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490</xdr:row>
      <xdr:rowOff>248950</xdr:rowOff>
    </xdr:from>
    <xdr:to>
      <xdr:col>1</xdr:col>
      <xdr:colOff>117516</xdr:colOff>
      <xdr:row>501</xdr:row>
      <xdr:rowOff>220546</xdr:rowOff>
    </xdr:to>
    <xdr:pic>
      <xdr:nvPicPr>
        <xdr:cNvPr id="52" name="Рисунок 6">
          <a:extLst>
            <a:ext uri="{FF2B5EF4-FFF2-40B4-BE49-F238E27FC236}">
              <a16:creationId xmlns:a16="http://schemas.microsoft.com/office/drawing/2014/main" id="{35E7F128-D62A-4BEC-AFF7-7225182FF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39" t="13625" r="32172" b="10980"/>
        <a:stretch>
          <a:fillRect/>
        </a:stretch>
      </xdr:blipFill>
      <xdr:spPr bwMode="auto">
        <a:xfrm>
          <a:off x="0" y="114906138"/>
          <a:ext cx="1889847" cy="2852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84426</xdr:colOff>
      <xdr:row>632</xdr:row>
      <xdr:rowOff>132980</xdr:rowOff>
    </xdr:from>
    <xdr:to>
      <xdr:col>1</xdr:col>
      <xdr:colOff>52944</xdr:colOff>
      <xdr:row>640</xdr:row>
      <xdr:rowOff>173964</xdr:rowOff>
    </xdr:to>
    <xdr:pic>
      <xdr:nvPicPr>
        <xdr:cNvPr id="53" name="Рисунок 8">
          <a:extLst>
            <a:ext uri="{FF2B5EF4-FFF2-40B4-BE49-F238E27FC236}">
              <a16:creationId xmlns:a16="http://schemas.microsoft.com/office/drawing/2014/main" id="{F5E558E4-5916-47DE-A143-7ECDC7F01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45" t="9084" r="25356" b="6438"/>
        <a:stretch>
          <a:fillRect/>
        </a:stretch>
      </xdr:blipFill>
      <xdr:spPr bwMode="auto">
        <a:xfrm>
          <a:off x="84426" y="181679480"/>
          <a:ext cx="1737447" cy="2218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278325</xdr:colOff>
      <xdr:row>603</xdr:row>
      <xdr:rowOff>187959</xdr:rowOff>
    </xdr:from>
    <xdr:to>
      <xdr:col>0</xdr:col>
      <xdr:colOff>1622650</xdr:colOff>
      <xdr:row>612</xdr:row>
      <xdr:rowOff>144769</xdr:rowOff>
    </xdr:to>
    <xdr:pic>
      <xdr:nvPicPr>
        <xdr:cNvPr id="54" name="Рисунок 33">
          <a:extLst>
            <a:ext uri="{FF2B5EF4-FFF2-40B4-BE49-F238E27FC236}">
              <a16:creationId xmlns:a16="http://schemas.microsoft.com/office/drawing/2014/main" id="{CF0B7607-16DA-4E38-8937-9B386EB36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25" t="12718" r="34558" b="14160"/>
        <a:stretch>
          <a:fillRect/>
        </a:stretch>
      </xdr:blipFill>
      <xdr:spPr bwMode="auto">
        <a:xfrm>
          <a:off x="278325" y="173406888"/>
          <a:ext cx="1344325" cy="2406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90922</xdr:colOff>
      <xdr:row>581</xdr:row>
      <xdr:rowOff>252403</xdr:rowOff>
    </xdr:from>
    <xdr:to>
      <xdr:col>1</xdr:col>
      <xdr:colOff>85044</xdr:colOff>
      <xdr:row>589</xdr:row>
      <xdr:rowOff>37870</xdr:rowOff>
    </xdr:to>
    <xdr:pic>
      <xdr:nvPicPr>
        <xdr:cNvPr id="55" name="Рисунок 35">
          <a:extLst>
            <a:ext uri="{FF2B5EF4-FFF2-40B4-BE49-F238E27FC236}">
              <a16:creationId xmlns:a16="http://schemas.microsoft.com/office/drawing/2014/main" id="{E9830B6E-A509-49B7-B3ED-6595733A1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1" t="16504" r="25581" b="15369"/>
        <a:stretch>
          <a:fillRect/>
        </a:stretch>
      </xdr:blipFill>
      <xdr:spPr bwMode="auto">
        <a:xfrm>
          <a:off x="90922" y="167157617"/>
          <a:ext cx="1763051" cy="1962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30616</xdr:colOff>
      <xdr:row>676</xdr:row>
      <xdr:rowOff>64625</xdr:rowOff>
    </xdr:from>
    <xdr:to>
      <xdr:col>1</xdr:col>
      <xdr:colOff>122005</xdr:colOff>
      <xdr:row>688</xdr:row>
      <xdr:rowOff>228521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E2BC6854-39FA-4D70-B7D5-993D846207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duotone>
            <a:prstClr val="black"/>
            <a:schemeClr val="tx1">
              <a:tint val="45000"/>
              <a:satMod val="400000"/>
            </a:schemeClr>
          </a:duotone>
        </a:blip>
        <a:srcRect l="33208" t="12847" r="34656" b="11143"/>
        <a:stretch/>
      </xdr:blipFill>
      <xdr:spPr>
        <a:xfrm>
          <a:off x="30616" y="195640089"/>
          <a:ext cx="1860318" cy="3429610"/>
        </a:xfrm>
        <a:prstGeom prst="rect">
          <a:avLst/>
        </a:prstGeom>
      </xdr:spPr>
    </xdr:pic>
    <xdr:clientData/>
  </xdr:twoCellAnchor>
  <xdr:twoCellAnchor editAs="oneCell">
    <xdr:from>
      <xdr:col>0</xdr:col>
      <xdr:colOff>165388</xdr:colOff>
      <xdr:row>778</xdr:row>
      <xdr:rowOff>132107</xdr:rowOff>
    </xdr:from>
    <xdr:to>
      <xdr:col>1</xdr:col>
      <xdr:colOff>92921</xdr:colOff>
      <xdr:row>788</xdr:row>
      <xdr:rowOff>5564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DCC7B4E3-F49F-4086-95C3-860AF995E6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>
          <a:duotone>
            <a:prstClr val="black"/>
            <a:schemeClr val="tx1">
              <a:tint val="45000"/>
              <a:satMod val="400000"/>
            </a:schemeClr>
          </a:duotone>
        </a:blip>
        <a:srcRect l="32934" t="14266" r="31181" b="12935"/>
        <a:stretch/>
      </xdr:blipFill>
      <xdr:spPr>
        <a:xfrm>
          <a:off x="165388" y="172510795"/>
          <a:ext cx="1696462" cy="24928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183</xdr:row>
      <xdr:rowOff>231321</xdr:rowOff>
    </xdr:from>
    <xdr:to>
      <xdr:col>2</xdr:col>
      <xdr:colOff>45610</xdr:colOff>
      <xdr:row>190</xdr:row>
      <xdr:rowOff>228889</xdr:rowOff>
    </xdr:to>
    <xdr:pic>
      <xdr:nvPicPr>
        <xdr:cNvPr id="59" name="Рисунок 2">
          <a:extLst>
            <a:ext uri="{FF2B5EF4-FFF2-40B4-BE49-F238E27FC236}">
              <a16:creationId xmlns:a16="http://schemas.microsoft.com/office/drawing/2014/main" id="{9D2CF563-F635-476B-A142-1F2080774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44" t="14934" r="19778" b="12753"/>
        <a:stretch>
          <a:fillRect/>
        </a:stretch>
      </xdr:blipFill>
      <xdr:spPr bwMode="auto">
        <a:xfrm>
          <a:off x="0" y="54210857"/>
          <a:ext cx="2005039" cy="190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272143</xdr:colOff>
      <xdr:row>1000</xdr:row>
      <xdr:rowOff>326572</xdr:rowOff>
    </xdr:from>
    <xdr:to>
      <xdr:col>1</xdr:col>
      <xdr:colOff>68036</xdr:colOff>
      <xdr:row>1005</xdr:row>
      <xdr:rowOff>125022</xdr:rowOff>
    </xdr:to>
    <xdr:pic>
      <xdr:nvPicPr>
        <xdr:cNvPr id="62" name="Рисунок 31825">
          <a:extLst>
            <a:ext uri="{FF2B5EF4-FFF2-40B4-BE49-F238E27FC236}">
              <a16:creationId xmlns:a16="http://schemas.microsoft.com/office/drawing/2014/main" id="{F9B380C3-FBC8-477A-9C5B-15AA32064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54" t="13203" r="28497" b="15425"/>
        <a:stretch>
          <a:fillRect/>
        </a:stretch>
      </xdr:blipFill>
      <xdr:spPr bwMode="auto">
        <a:xfrm>
          <a:off x="272143" y="287137929"/>
          <a:ext cx="1564822" cy="1594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258536</xdr:rowOff>
    </xdr:from>
    <xdr:to>
      <xdr:col>2</xdr:col>
      <xdr:colOff>80484</xdr:colOff>
      <xdr:row>46</xdr:row>
      <xdr:rowOff>10866</xdr:rowOff>
    </xdr:to>
    <xdr:pic>
      <xdr:nvPicPr>
        <xdr:cNvPr id="56" name="Рисунок 2">
          <a:extLst>
            <a:ext uri="{FF2B5EF4-FFF2-40B4-BE49-F238E27FC236}">
              <a16:creationId xmlns:a16="http://schemas.microsoft.com/office/drawing/2014/main" id="{4DB4807E-1A6C-4920-9BCD-A38BD64C6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44" t="14934" r="19778" b="12753"/>
        <a:stretch>
          <a:fillRect/>
        </a:stretch>
      </xdr:blipFill>
      <xdr:spPr bwMode="auto">
        <a:xfrm>
          <a:off x="0" y="11552465"/>
          <a:ext cx="2039913" cy="1929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176893</xdr:colOff>
      <xdr:row>0</xdr:row>
      <xdr:rowOff>27408</xdr:rowOff>
    </xdr:from>
    <xdr:to>
      <xdr:col>4</xdr:col>
      <xdr:colOff>469446</xdr:colOff>
      <xdr:row>3</xdr:row>
      <xdr:rowOff>340178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7866C7D2-B516-4491-B306-F5F9FB59A0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0" t="15018" r="4341" b="23711"/>
        <a:stretch/>
      </xdr:blipFill>
      <xdr:spPr>
        <a:xfrm>
          <a:off x="176893" y="27408"/>
          <a:ext cx="3503839" cy="12788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1107620</xdr:colOff>
      <xdr:row>19</xdr:row>
      <xdr:rowOff>108884</xdr:rowOff>
    </xdr:from>
    <xdr:to>
      <xdr:col>1</xdr:col>
      <xdr:colOff>40821</xdr:colOff>
      <xdr:row>23</xdr:row>
      <xdr:rowOff>85724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4F31039-2403-4815-914B-1174F0814D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4415" b="81704" l="27759" r="68221">
                      <a14:foregroundMark x1="54645" y1="26310" x2="42852" y2="28881"/>
                      <a14:foregroundMark x1="42852" y1="28881" x2="40538" y2="34728"/>
                      <a14:foregroundMark x1="40538" y1="34728" x2="40008" y2="70565"/>
                      <a14:foregroundMark x1="40008" y1="70565" x2="44141" y2="75655"/>
                      <a14:foregroundMark x1="44141" y1="75655" x2="52901" y2="75302"/>
                      <a14:foregroundMark x1="52901" y1="75302" x2="57831" y2="71522"/>
                      <a14:foregroundMark x1="57831" y1="71522" x2="60561" y2="59526"/>
                      <a14:foregroundMark x1="60561" y1="59526" x2="60447" y2="51462"/>
                      <a14:foregroundMark x1="60447" y1="51462" x2="54759" y2="29183"/>
                      <a14:foregroundMark x1="53166" y1="22177" x2="34699" y2="24950"/>
                      <a14:foregroundMark x1="34699" y1="24950" x2="34243" y2="25756"/>
                      <a14:foregroundMark x1="33182" y1="25202" x2="40159" y2="77571"/>
                      <a14:foregroundMark x1="40159" y1="77571" x2="39666" y2="77823"/>
                      <a14:foregroundMark x1="35874" y1="21421" x2="30679" y2="24042"/>
                      <a14:foregroundMark x1="30679" y1="24042" x2="33864" y2="49143"/>
                      <a14:foregroundMark x1="45468" y1="53327" x2="45468" y2="53327"/>
                      <a14:foregroundMark x1="28972" y1="17843" x2="28138" y2="24798"/>
                      <a14:foregroundMark x1="28138" y1="24798" x2="34964" y2="82006"/>
                      <a14:foregroundMark x1="34964" y1="82006" x2="40349" y2="81401"/>
                      <a14:foregroundMark x1="40349" y1="81401" x2="51839" y2="81401"/>
                      <a14:foregroundMark x1="51839" y1="81401" x2="66705" y2="73891"/>
                      <a14:foregroundMark x1="66705" y1="73891" x2="59196" y2="32863"/>
                      <a14:foregroundMark x1="59196" y1="32863" x2="55214" y2="13962"/>
                      <a14:foregroundMark x1="55214" y1="13962" x2="28783" y2="17036"/>
                      <a14:foregroundMark x1="28783" y1="17036" x2="27759" y2="18901"/>
                      <a14:foregroundMark x1="48578" y1="59425" x2="48578" y2="59425"/>
                      <a14:foregroundMark x1="46416" y1="52218" x2="45999" y2="63306"/>
                      <a14:foregroundMark x1="45999" y1="63306" x2="46796" y2="68095"/>
                      <a14:foregroundMark x1="37619" y1="81754" x2="37239" y2="80343"/>
                      <a14:foregroundMark x1="66098" y1="65726" x2="66667" y2="72177"/>
                      <a14:foregroundMark x1="66667" y1="72177" x2="68259" y2="73286"/>
                      <a14:foregroundMark x1="49640" y1="14415" x2="49640" y2="14415"/>
                      <a14:backgroundMark x1="65984" y1="82460" x2="68639" y2="77067"/>
                      <a14:backgroundMark x1="68639" y1="77067" x2="71786" y2="7489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819" t="11710" r="30217" b="13874"/>
        <a:stretch/>
      </xdr:blipFill>
      <xdr:spPr>
        <a:xfrm>
          <a:off x="1107620" y="15376098"/>
          <a:ext cx="974272" cy="1235048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544286</xdr:colOff>
      <xdr:row>13</xdr:row>
      <xdr:rowOff>398657</xdr:rowOff>
    </xdr:from>
    <xdr:to>
      <xdr:col>0</xdr:col>
      <xdr:colOff>1483179</xdr:colOff>
      <xdr:row>15</xdr:row>
      <xdr:rowOff>382361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CA79A48-7A55-4D4C-85BD-AB3695ABCC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8445" b="81725" l="30723" r="70677">
                      <a14:foregroundMark x1="51230" y1="18615" x2="40598" y2="21623"/>
                      <a14:foregroundMark x1="40598" y1="21623" x2="36133" y2="25823"/>
                      <a14:foregroundMark x1="36133" y1="25823" x2="34998" y2="30363"/>
                      <a14:foregroundMark x1="62013" y1="22304" x2="66667" y2="29909"/>
                      <a14:foregroundMark x1="66667" y1="29909" x2="68369" y2="37968"/>
                      <a14:foregroundMark x1="68369" y1="37968" x2="69467" y2="53235"/>
                      <a14:foregroundMark x1="52970" y1="81385" x2="41922" y2="78150"/>
                      <a14:foregroundMark x1="41922" y1="78150" x2="37836" y2="74347"/>
                      <a14:foregroundMark x1="37836" y1="74347" x2="35339" y2="67594"/>
                      <a14:foregroundMark x1="35339" y1="67594" x2="30836" y2="40295"/>
                      <a14:foregroundMark x1="30836" y1="40295" x2="32425" y2="33314"/>
                      <a14:foregroundMark x1="32425" y1="33314" x2="35793" y2="27128"/>
                      <a14:foregroundMark x1="35793" y1="27128" x2="35830" y2="26958"/>
                      <a14:foregroundMark x1="51759" y1="18445" x2="51759" y2="18445"/>
                      <a14:foregroundMark x1="37457" y1="20261" x2="37457" y2="20261"/>
                      <a14:foregroundMark x1="36209" y1="21283" x2="38668" y2="21056"/>
                      <a14:foregroundMark x1="37836" y1="77526" x2="48505" y2="81442"/>
                      <a14:foregroundMark x1="48505" y1="81442" x2="54332" y2="81782"/>
                      <a14:foregroundMark x1="54332" y1="81782" x2="56489" y2="79739"/>
                      <a14:foregroundMark x1="70677" y1="45119" x2="70677" y2="4511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850" t="14840" r="27264" b="14036"/>
        <a:stretch/>
      </xdr:blipFill>
      <xdr:spPr>
        <a:xfrm>
          <a:off x="544286" y="4263086"/>
          <a:ext cx="938893" cy="990632"/>
        </a:xfrm>
        <a:prstGeom prst="rect">
          <a:avLst/>
        </a:prstGeom>
      </xdr:spPr>
    </xdr:pic>
    <xdr:clientData/>
  </xdr:twoCellAnchor>
  <xdr:twoCellAnchor editAs="oneCell">
    <xdr:from>
      <xdr:col>0</xdr:col>
      <xdr:colOff>132897</xdr:colOff>
      <xdr:row>16</xdr:row>
      <xdr:rowOff>2024</xdr:rowOff>
    </xdr:from>
    <xdr:to>
      <xdr:col>0</xdr:col>
      <xdr:colOff>1112611</xdr:colOff>
      <xdr:row>19</xdr:row>
      <xdr:rowOff>297792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77D75C4F-2F18-491B-B4AA-05FBBD2915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4970" b="83569" l="27531" r="68714">
                      <a14:foregroundMark x1="52029" y1="21421" x2="40918" y2="26260"/>
                      <a14:foregroundMark x1="40918" y1="26260" x2="33940" y2="58871"/>
                      <a14:foregroundMark x1="33940" y1="58871" x2="35533" y2="66028"/>
                      <a14:foregroundMark x1="35533" y1="66028" x2="40235" y2="72379"/>
                      <a14:foregroundMark x1="40235" y1="72379" x2="48805" y2="73034"/>
                      <a14:foregroundMark x1="48805" y1="73034" x2="56693" y2="71069"/>
                      <a14:foregroundMark x1="56693" y1="71069" x2="58248" y2="59425"/>
                      <a14:foregroundMark x1="58248" y1="59425" x2="53584" y2="23942"/>
                      <a14:foregroundMark x1="53584" y1="23942" x2="51081" y2="21421"/>
                      <a14:foregroundMark x1="35002" y1="25202" x2="33068" y2="33770"/>
                      <a14:foregroundMark x1="33068" y1="33770" x2="33599" y2="40625"/>
                      <a14:foregroundMark x1="33599" y1="40625" x2="33637" y2="40726"/>
                      <a14:foregroundMark x1="55935" y1="20917" x2="59082" y2="30645"/>
                      <a14:foregroundMark x1="59082" y1="30645" x2="59196" y2="37651"/>
                      <a14:foregroundMark x1="33106" y1="22883" x2="57148" y2="18548"/>
                      <a14:foregroundMark x1="57148" y1="18548" x2="57300" y2="18397"/>
                      <a14:foregroundMark x1="54190" y1="16935" x2="51763" y2="17490"/>
                      <a14:foregroundMark x1="54456" y1="77470" x2="36633" y2="83569"/>
                      <a14:foregroundMark x1="52825" y1="79435" x2="58134" y2="78780"/>
                      <a14:foregroundMark x1="58134" y1="78780" x2="64202" y2="75857"/>
                      <a14:foregroundMark x1="68790" y1="71673" x2="66212" y2="74950"/>
                      <a14:foregroundMark x1="28934" y1="29889" x2="27569" y2="20716"/>
                      <a14:foregroundMark x1="32309" y1="14970" x2="32309" y2="14970"/>
                      <a14:foregroundMark x1="51498" y1="80897" x2="51498" y2="80897"/>
                      <a14:foregroundMark x1="50815" y1="81048" x2="50815" y2="8104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784" t="11896" r="29663" b="13310"/>
        <a:stretch/>
      </xdr:blipFill>
      <xdr:spPr>
        <a:xfrm>
          <a:off x="132897" y="14330345"/>
          <a:ext cx="982889" cy="1231485"/>
        </a:xfrm>
        <a:prstGeom prst="rect">
          <a:avLst/>
        </a:prstGeom>
      </xdr:spPr>
    </xdr:pic>
    <xdr:clientData/>
  </xdr:twoCellAnchor>
  <xdr:twoCellAnchor editAs="oneCell">
    <xdr:from>
      <xdr:col>0</xdr:col>
      <xdr:colOff>146504</xdr:colOff>
      <xdr:row>21</xdr:row>
      <xdr:rowOff>246789</xdr:rowOff>
    </xdr:from>
    <xdr:to>
      <xdr:col>0</xdr:col>
      <xdr:colOff>1135744</xdr:colOff>
      <xdr:row>25</xdr:row>
      <xdr:rowOff>231641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02AE056-0826-4815-A16C-486D2DC7EB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1190" b="84829" l="24442" r="65759">
                      <a14:foregroundMark x1="54067" y1="25958" x2="42452" y2="25907"/>
                      <a14:foregroundMark x1="42452" y1="25907" x2="39917" y2="32258"/>
                      <a14:foregroundMark x1="39917" y1="32258" x2="36739" y2="66885"/>
                      <a14:foregroundMark x1="36739" y1="66885" x2="43435" y2="73488"/>
                      <a14:foregroundMark x1="43435" y1="73488" x2="52365" y2="73740"/>
                      <a14:foregroundMark x1="52365" y1="73740" x2="57359" y2="67994"/>
                      <a14:foregroundMark x1="57359" y1="67994" x2="57056" y2="32863"/>
                      <a14:foregroundMark x1="57056" y1="32863" x2="54786" y2="26260"/>
                      <a14:foregroundMark x1="54786" y1="26260" x2="52857" y2="25554"/>
                      <a14:foregroundMark x1="32841" y1="23034" x2="33220" y2="36895"/>
                      <a14:foregroundMark x1="48392" y1="20363" x2="41279" y2="20817"/>
                      <a14:foregroundMark x1="41279" y1="20817" x2="34355" y2="26966"/>
                      <a14:foregroundMark x1="34355" y1="26966" x2="32009" y2="34627"/>
                      <a14:foregroundMark x1="32009" y1="34627" x2="33220" y2="44556"/>
                      <a14:foregroundMark x1="33220" y1="44556" x2="33523" y2="45212"/>
                      <a14:foregroundMark x1="48241" y1="22177" x2="49338" y2="66986"/>
                      <a14:foregroundMark x1="37571" y1="44103" x2="46614" y2="50302"/>
                      <a14:foregroundMark x1="46614" y1="50302" x2="55278" y2="60685"/>
                      <a14:foregroundMark x1="60953" y1="70060" x2="34847" y2="76815"/>
                      <a14:foregroundMark x1="34847" y1="76815" x2="25918" y2="39667"/>
                      <a14:foregroundMark x1="25918" y1="39667" x2="25880" y2="29738"/>
                      <a14:foregroundMark x1="25880" y1="29738" x2="27847" y2="22480"/>
                      <a14:foregroundMark x1="27847" y1="22480" x2="33825" y2="18901"/>
                      <a14:foregroundMark x1="33825" y1="18901" x2="48808" y2="16583"/>
                      <a14:foregroundMark x1="48808" y1="16583" x2="54597" y2="21069"/>
                      <a14:foregroundMark x1="54597" y1="21069" x2="62845" y2="71472"/>
                      <a14:foregroundMark x1="62845" y1="71472" x2="58381" y2="71472"/>
                      <a14:foregroundMark x1="43663" y1="52923" x2="38933" y2="50353"/>
                      <a14:foregroundMark x1="38933" y1="50353" x2="38782" y2="50605"/>
                      <a14:foregroundMark x1="36739" y1="35635" x2="33068" y2="42238"/>
                      <a14:foregroundMark x1="33068" y1="42238" x2="39122" y2="52319"/>
                      <a14:foregroundMark x1="39122" y1="52319" x2="46425" y2="56552"/>
                      <a14:foregroundMark x1="46425" y1="56552" x2="46916" y2="57107"/>
                      <a14:foregroundMark x1="53802" y1="39063" x2="57170" y2="50806"/>
                      <a14:foregroundMark x1="53916" y1="43044" x2="54597" y2="44657"/>
                      <a14:foregroundMark x1="53802" y1="40524" x2="34847" y2="43145"/>
                      <a14:foregroundMark x1="34847" y1="43145" x2="34468" y2="42137"/>
                      <a14:foregroundMark x1="35679" y1="41230" x2="36058" y2="41230"/>
                      <a14:foregroundMark x1="37571" y1="38004" x2="35263" y2="41583"/>
                      <a14:foregroundMark x1="30117" y1="60887" x2="33787" y2="82661"/>
                      <a14:foregroundMark x1="33787" y1="82661" x2="48997" y2="79839"/>
                      <a14:foregroundMark x1="48997" y1="79839" x2="65834" y2="73841"/>
                      <a14:foregroundMark x1="64472" y1="72228" x2="61899" y2="57964"/>
                      <a14:foregroundMark x1="61899" y1="57964" x2="62316" y2="51563"/>
                      <a14:foregroundMark x1="62316" y1="51563" x2="55202" y2="16784"/>
                      <a14:foregroundMark x1="55202" y1="16784" x2="50624" y2="15121"/>
                      <a14:foregroundMark x1="50624" y1="15121" x2="25880" y2="15827"/>
                      <a14:foregroundMark x1="25880" y1="15827" x2="25274" y2="33367"/>
                      <a14:foregroundMark x1="25274" y1="33367" x2="25918" y2="36190"/>
                      <a14:foregroundMark x1="38517" y1="15121" x2="53538" y2="12248"/>
                      <a14:foregroundMark x1="36739" y1="14768" x2="36739" y2="14768"/>
                      <a14:foregroundMark x1="54748" y1="14214" x2="54748" y2="14214"/>
                      <a14:foregroundMark x1="44457" y1="12954" x2="47560" y2="12601"/>
                      <a14:foregroundMark x1="57851" y1="25050" x2="58267" y2="27571"/>
                      <a14:foregroundMark x1="24442" y1="19456" x2="26485" y2="17137"/>
                      <a14:foregroundMark x1="52705" y1="12601" x2="54219" y2="11895"/>
                      <a14:foregroundMark x1="64359" y1="64819" x2="64775" y2="68448"/>
                      <a14:foregroundMark x1="62051" y1="55091" x2="65721" y2="73135"/>
                      <a14:foregroundMark x1="32841" y1="81200" x2="34052" y2="84829"/>
                      <a14:foregroundMark x1="56224" y1="17843" x2="56224" y2="17843"/>
                      <a14:foregroundMark x1="59062" y1="32258" x2="59062" y2="32258"/>
                      <a14:foregroundMark x1="57056" y1="21270" x2="57056" y2="21270"/>
                      <a14:foregroundMark x1="55959" y1="15827" x2="55959" y2="15827"/>
                      <a14:foregroundMark x1="56110" y1="19254" x2="55921" y2="12651"/>
                      <a14:foregroundMark x1="55921" y1="12651" x2="54597" y2="11694"/>
                      <a14:foregroundMark x1="54900" y1="11190" x2="55429" y2="11542"/>
                      <a14:foregroundMark x1="57737" y1="28629" x2="59213" y2="35081"/>
                      <a14:foregroundMark x1="59213" y1="35081" x2="59743" y2="29536"/>
                      <a14:foregroundMark x1="55013" y1="15827" x2="55165" y2="11341"/>
                      <a14:foregroundMark x1="55013" y1="12954" x2="55165" y2="11190"/>
                      <a14:foregroundMark x1="55694" y1="11694" x2="55694" y2="11694"/>
                      <a14:foregroundMark x1="56640" y1="12601" x2="56035" y2="11845"/>
                      <a14:foregroundMark x1="55392" y1="13105" x2="56110" y2="1124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578" t="9507" r="31861" b="14103"/>
        <a:stretch/>
      </xdr:blipFill>
      <xdr:spPr>
        <a:xfrm>
          <a:off x="146504" y="16139932"/>
          <a:ext cx="986065" cy="1236708"/>
        </a:xfrm>
        <a:prstGeom prst="rect">
          <a:avLst/>
        </a:prstGeom>
      </xdr:spPr>
    </xdr:pic>
    <xdr:clientData/>
  </xdr:twoCellAnchor>
  <xdr:twoCellAnchor editAs="oneCell">
    <xdr:from>
      <xdr:col>0</xdr:col>
      <xdr:colOff>1083830</xdr:colOff>
      <xdr:row>25</xdr:row>
      <xdr:rowOff>190500</xdr:rowOff>
    </xdr:from>
    <xdr:to>
      <xdr:col>1</xdr:col>
      <xdr:colOff>31420</xdr:colOff>
      <xdr:row>28</xdr:row>
      <xdr:rowOff>130417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D0EB4236-8951-49BE-B88E-C75009AA8B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3710" b="81452" l="28831" r="68634">
                      <a14:foregroundMark x1="32312" y1="35282" x2="34620" y2="27722"/>
                      <a14:foregroundMark x1="34620" y1="27722" x2="38857" y2="24546"/>
                      <a14:foregroundMark x1="38857" y1="24546" x2="46727" y2="22681"/>
                      <a14:foregroundMark x1="46727" y1="22681" x2="59024" y2="67339"/>
                      <a14:foregroundMark x1="59024" y1="67339" x2="55202" y2="73538"/>
                      <a14:foregroundMark x1="55202" y1="73538" x2="44079" y2="72480"/>
                      <a14:foregroundMark x1="44079" y1="72480" x2="39538" y2="69960"/>
                      <a14:foregroundMark x1="39538" y1="69960" x2="33863" y2="31452"/>
                      <a14:foregroundMark x1="41846" y1="37500" x2="42187" y2="44153"/>
                      <a14:foregroundMark x1="42187" y1="44153" x2="48733" y2="62450"/>
                      <a14:foregroundMark x1="48733" y1="62450" x2="51078" y2="64919"/>
                      <a14:foregroundMark x1="58494" y1="48085" x2="61748" y2="73337"/>
                      <a14:foregroundMark x1="61748" y1="73337" x2="44760" y2="77419"/>
                      <a14:foregroundMark x1="44760" y1="77419" x2="39728" y2="71976"/>
                      <a14:foregroundMark x1="39728" y1="71976" x2="33106" y2="32208"/>
                      <a14:foregroundMark x1="33106" y1="32208" x2="33295" y2="25605"/>
                      <a14:foregroundMark x1="33295" y1="25605" x2="46160" y2="20262"/>
                      <a14:foregroundMark x1="46160" y1="20262" x2="52100" y2="29032"/>
                      <a14:foregroundMark x1="52100" y1="29032" x2="58721" y2="49698"/>
                      <a14:foregroundMark x1="38593" y1="21119" x2="31366" y2="20413"/>
                      <a14:foregroundMark x1="31366" y1="20413" x2="30155" y2="26462"/>
                      <a14:foregroundMark x1="30155" y1="26462" x2="37836" y2="81502"/>
                      <a14:foregroundMark x1="37836" y1="81502" x2="63867" y2="73185"/>
                      <a14:foregroundMark x1="63867" y1="73185" x2="55127" y2="22278"/>
                      <a14:foregroundMark x1="55127" y1="22278" x2="37609" y2="20565"/>
                      <a14:foregroundMark x1="38365" y1="25706" x2="40522" y2="59879"/>
                      <a14:foregroundMark x1="43549" y1="31452" x2="40295" y2="30544"/>
                      <a14:foregroundMark x1="52100" y1="18347" x2="34090" y2="18095"/>
                      <a14:foregroundMark x1="34090" y1="18095" x2="29474" y2="20968"/>
                      <a14:foregroundMark x1="29474" y1="20968" x2="32766" y2="62903"/>
                      <a14:foregroundMark x1="32766" y1="62903" x2="35868" y2="82762"/>
                      <a14:foregroundMark x1="35868" y1="82762" x2="41090" y2="83065"/>
                      <a14:foregroundMark x1="41090" y1="83065" x2="63148" y2="75907"/>
                      <a14:foregroundMark x1="63148" y1="75907" x2="67650" y2="72379"/>
                      <a14:foregroundMark x1="67650" y1="72379" x2="57283" y2="20917"/>
                      <a14:foregroundMark x1="57283" y1="20917" x2="50359" y2="16583"/>
                      <a14:foregroundMark x1="50359" y1="16583" x2="36814" y2="17742"/>
                      <a14:foregroundMark x1="30155" y1="36744" x2="28112" y2="22782"/>
                      <a14:foregroundMark x1="28112" y1="22782" x2="31479" y2="17742"/>
                      <a14:foregroundMark x1="31479" y1="17742" x2="47824" y2="13760"/>
                      <a14:foregroundMark x1="47824" y1="13760" x2="53046" y2="13760"/>
                      <a14:foregroundMark x1="53046" y1="13760" x2="56829" y2="18700"/>
                      <a14:foregroundMark x1="56829" y1="18700" x2="57283" y2="21724"/>
                      <a14:foregroundMark x1="28831" y1="18901" x2="28831" y2="18901"/>
                      <a14:foregroundMark x1="67499" y1="71825" x2="68634" y2="72127"/>
                      <a14:foregroundMark x1="55354" y1="15071" x2="61218" y2="34778"/>
                      <a14:foregroundMark x1="61218" y1="34778" x2="61521" y2="38357"/>
                      <a14:foregroundMark x1="60197" y1="28075" x2="56224" y2="14819"/>
                      <a14:foregroundMark x1="56224" y1="14819" x2="56148" y2="14819"/>
                      <a14:backgroundMark x1="70866" y1="75655" x2="66402" y2="78427"/>
                      <a14:backgroundMark x1="66402" y1="78427" x2="65456" y2="8452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6131" t="11914" r="30150" b="13383"/>
        <a:stretch/>
      </xdr:blipFill>
      <xdr:spPr>
        <a:xfrm>
          <a:off x="1083830" y="17335500"/>
          <a:ext cx="991836" cy="1273418"/>
        </a:xfrm>
        <a:prstGeom prst="rect">
          <a:avLst/>
        </a:prstGeom>
      </xdr:spPr>
    </xdr:pic>
    <xdr:clientData/>
  </xdr:twoCellAnchor>
  <xdr:twoCellAnchor editAs="oneCell">
    <xdr:from>
      <xdr:col>0</xdr:col>
      <xdr:colOff>166461</xdr:colOff>
      <xdr:row>27</xdr:row>
      <xdr:rowOff>268969</xdr:rowOff>
    </xdr:from>
    <xdr:to>
      <xdr:col>0</xdr:col>
      <xdr:colOff>1141283</xdr:colOff>
      <xdr:row>31</xdr:row>
      <xdr:rowOff>235403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6DDBBEC-C527-4234-9148-60A3947C5E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10995" b="82573" l="24452" r="69177">
                      <a14:foregroundMark x1="49731" y1="22320" x2="38891" y2="22595"/>
                      <a14:foregroundMark x1="38891" y1="22595" x2="31692" y2="29522"/>
                      <a14:foregroundMark x1="31692" y1="29522" x2="31858" y2="58879"/>
                      <a14:foregroundMark x1="31858" y1="58879" x2="36202" y2="77735"/>
                      <a14:foregroundMark x1="36202" y1="77735" x2="42201" y2="79329"/>
                      <a14:foregroundMark x1="42201" y1="79329" x2="57964" y2="76690"/>
                      <a14:foregroundMark x1="57964" y1="76690" x2="62143" y2="69379"/>
                      <a14:foregroundMark x1="62143" y1="69379" x2="57054" y2="35569"/>
                      <a14:foregroundMark x1="57054" y1="35569" x2="50310" y2="19406"/>
                      <a14:foregroundMark x1="50310" y1="19406" x2="44725" y2="15283"/>
                      <a14:foregroundMark x1="44725" y1="15283" x2="36657" y2="13689"/>
                      <a14:foregroundMark x1="36657" y1="13689" x2="29665" y2="15888"/>
                      <a14:foregroundMark x1="29665" y1="15888" x2="26148" y2="27543"/>
                      <a14:foregroundMark x1="26148" y1="27543" x2="31072" y2="51622"/>
                      <a14:foregroundMark x1="49897" y1="32930" x2="35043" y2="23090"/>
                      <a14:foregroundMark x1="35043" y1="23090" x2="32561" y2="32985"/>
                      <a14:foregroundMark x1="32561" y1="32985" x2="39015" y2="62562"/>
                      <a14:foregroundMark x1="39015" y1="62562" x2="46545" y2="69104"/>
                      <a14:foregroundMark x1="46545" y1="69104" x2="52089" y2="69654"/>
                      <a14:foregroundMark x1="52089" y1="69654" x2="56144" y2="65750"/>
                      <a14:foregroundMark x1="56144" y1="65750" x2="48242" y2="27872"/>
                      <a14:foregroundMark x1="34588" y1="22320" x2="38808" y2="22320"/>
                      <a14:foregroundMark x1="55565" y1="54316" x2="46835" y2="55195"/>
                      <a14:foregroundMark x1="46835" y1="55195" x2="42615" y2="58219"/>
                      <a14:foregroundMark x1="42615" y1="58219" x2="38974" y2="65256"/>
                      <a14:foregroundMark x1="38974" y1="65256" x2="38933" y2="71578"/>
                      <a14:foregroundMark x1="38933" y1="71578" x2="38933" y2="71578"/>
                      <a14:foregroundMark x1="47042" y1="36504" x2="48821" y2="45904"/>
                      <a14:foregroundMark x1="48821" y1="45904" x2="42739" y2="59098"/>
                      <a14:foregroundMark x1="42739" y1="59098" x2="43153" y2="75041"/>
                      <a14:foregroundMark x1="43153" y1="75041" x2="43070" y2="44750"/>
                      <a14:foregroundMark x1="43070" y1="44750" x2="35126" y2="14513"/>
                      <a14:foregroundMark x1="35126" y1="14513" x2="37443" y2="16932"/>
                      <a14:foregroundMark x1="54199" y1="41176" x2="47993" y2="43705"/>
                      <a14:foregroundMark x1="47993" y1="43705" x2="34464" y2="40132"/>
                      <a14:foregroundMark x1="52875" y1="45849" x2="53951" y2="44255"/>
                      <a14:foregroundMark x1="56930" y1="49093" x2="53827" y2="43925"/>
                      <a14:foregroundMark x1="53827" y1="43925" x2="52048" y2="43540"/>
                      <a14:foregroundMark x1="44725" y1="80044" x2="34630" y2="81693"/>
                      <a14:foregroundMark x1="34630" y1="81693" x2="31775" y2="75811"/>
                      <a14:foregroundMark x1="31775" y1="75811" x2="24741" y2="18966"/>
                      <a14:foregroundMark x1="24741" y1="18966" x2="29582" y2="14953"/>
                      <a14:foregroundMark x1="29582" y1="14953" x2="32147" y2="14404"/>
                      <a14:foregroundMark x1="52875" y1="62232" x2="55441" y2="67839"/>
                      <a14:foregroundMark x1="55441" y1="67839" x2="59330" y2="61517"/>
                      <a14:foregroundMark x1="59330" y1="61517" x2="62847" y2="67070"/>
                      <a14:foregroundMark x1="62847" y1="67070" x2="62433" y2="73337"/>
                      <a14:foregroundMark x1="62433" y1="73337" x2="62185" y2="73777"/>
                      <a14:foregroundMark x1="63426" y1="61902" x2="60240" y2="55415"/>
                      <a14:foregroundMark x1="60240" y1="55415" x2="61357" y2="40077"/>
                      <a14:foregroundMark x1="61357" y1="40077" x2="51676" y2="19131"/>
                      <a14:foregroundMark x1="51676" y1="19131" x2="46835" y2="15558"/>
                      <a14:foregroundMark x1="46835" y1="15558" x2="31072" y2="14074"/>
                      <a14:foregroundMark x1="31072" y1="14074" x2="25155" y2="14568"/>
                      <a14:foregroundMark x1="25155" y1="14568" x2="24452" y2="28807"/>
                      <a14:foregroundMark x1="24452" y1="28807" x2="24452" y2="28807"/>
                      <a14:foregroundMark x1="31196" y1="78450" x2="35995" y2="81473"/>
                      <a14:foregroundMark x1="35995" y1="81473" x2="40836" y2="80209"/>
                      <a14:foregroundMark x1="40836" y1="80209" x2="41084" y2="80209"/>
                      <a14:foregroundMark x1="36740" y1="80594" x2="39470" y2="82573"/>
                      <a14:foregroundMark x1="69218" y1="60088" x2="69218" y2="60088"/>
                      <a14:foregroundMark x1="62474" y1="50357" x2="66367" y2="66321"/>
                      <a14:foregroundMark x1="66622" y1="68856" x2="65660" y2="74162"/>
                      <a14:foregroundMark x1="65660" y1="74162" x2="59040" y2="76251"/>
                      <a14:foregroundMark x1="59040" y1="76251" x2="58792" y2="76636"/>
                      <a14:foregroundMark x1="60985" y1="35789" x2="52007" y2="16163"/>
                      <a14:foregroundMark x1="52007" y1="16163" x2="46256" y2="13689"/>
                      <a14:foregroundMark x1="46256" y1="13689" x2="43649" y2="15448"/>
                      <a14:foregroundMark x1="55275" y1="15118" x2="50807" y2="12754"/>
                      <a14:foregroundMark x1="50807" y1="12754" x2="45180" y2="13579"/>
                      <a14:foregroundMark x1="45180" y1="13579" x2="43649" y2="14404"/>
                      <a14:foregroundMark x1="53951" y1="14953" x2="57592" y2="26993"/>
                      <a14:foregroundMark x1="57592" y1="26993" x2="57716" y2="26993"/>
                      <a14:foregroundMark x1="57468" y1="24464" x2="56558" y2="15778"/>
                      <a14:foregroundMark x1="56558" y1="15778" x2="51717" y2="12259"/>
                      <a14:foregroundMark x1="51717" y1="12259" x2="46297" y2="13359"/>
                      <a14:foregroundMark x1="46297" y1="13359" x2="48242" y2="12589"/>
                      <a14:foregroundMark x1="54737" y1="14239" x2="55275" y2="12974"/>
                      <a14:foregroundMark x1="53786" y1="12424" x2="56930" y2="15283"/>
                      <a14:foregroundMark x1="55441" y1="13304" x2="56103" y2="13139"/>
                      <a14:foregroundMark x1="54903" y1="12974" x2="54903" y2="10995"/>
                      <a14:foregroundMark x1="55978" y1="10995" x2="55978" y2="10995"/>
                      <a14:foregroundMark x1="66653" y1="70313" x2="67604" y2="69599"/>
                      <a14:backgroundMark x1="66653" y1="66190" x2="67480" y2="69269"/>
                      <a14:backgroundMark x1="64626" y1="80979" x2="69218" y2="74601"/>
                      <a14:backgroundMark x1="69218" y1="74601" x2="72735" y2="7306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183" t="9730" r="31932" b="13514"/>
        <a:stretch/>
      </xdr:blipFill>
      <xdr:spPr>
        <a:xfrm>
          <a:off x="166461" y="18230398"/>
          <a:ext cx="974822" cy="1215117"/>
        </a:xfrm>
        <a:prstGeom prst="rect">
          <a:avLst/>
        </a:prstGeom>
      </xdr:spPr>
    </xdr:pic>
    <xdr:clientData/>
  </xdr:twoCellAnchor>
  <xdr:twoCellAnchor editAs="oneCell">
    <xdr:from>
      <xdr:col>0</xdr:col>
      <xdr:colOff>1098097</xdr:colOff>
      <xdr:row>31</xdr:row>
      <xdr:rowOff>81641</xdr:rowOff>
    </xdr:from>
    <xdr:to>
      <xdr:col>1</xdr:col>
      <xdr:colOff>21351</xdr:colOff>
      <xdr:row>35</xdr:row>
      <xdr:rowOff>47170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49E757C-95FA-4EB2-89E0-F6E6289D4B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15448" b="82518" l="27638" r="69508">
                      <a14:foregroundMark x1="56806" y1="14513" x2="28506" y2="18307"/>
                      <a14:foregroundMark x1="28506" y1="18307" x2="27886" y2="26003"/>
                      <a14:foregroundMark x1="27886" y1="26003" x2="35209" y2="82243"/>
                      <a14:foregroundMark x1="35209" y1="82243" x2="40339" y2="83123"/>
                      <a14:foregroundMark x1="40339" y1="83123" x2="65619" y2="74766"/>
                      <a14:foregroundMark x1="65619" y1="74766" x2="61440" y2="57009"/>
                      <a14:foregroundMark x1="61440" y1="57009" x2="58999" y2="51072"/>
                      <a14:foregroundMark x1="58999" y1="51072" x2="57220" y2="33810"/>
                      <a14:foregroundMark x1="57220" y1="33810" x2="57220" y2="18087"/>
                      <a14:foregroundMark x1="57220" y1="18087" x2="58792" y2="26883"/>
                      <a14:foregroundMark x1="58792" y1="26883" x2="65825" y2="50632"/>
                      <a14:foregroundMark x1="65825" y1="50632" x2="68225" y2="72512"/>
                      <a14:foregroundMark x1="68225" y1="72512" x2="65743" y2="74766"/>
                      <a14:foregroundMark x1="48821" y1="59483" x2="40381" y2="48928"/>
                      <a14:foregroundMark x1="40381" y1="48928" x2="37443" y2="33535"/>
                      <a14:foregroundMark x1="37443" y1="33535" x2="40794" y2="26938"/>
                      <a14:foregroundMark x1="40794" y1="26938" x2="48986" y2="23969"/>
                      <a14:foregroundMark x1="48986" y1="23969" x2="52420" y2="31006"/>
                      <a14:foregroundMark x1="52420" y1="31006" x2="40091" y2="61847"/>
                      <a14:foregroundMark x1="40091" y1="61847" x2="41456" y2="73227"/>
                      <a14:foregroundMark x1="41456" y1="73227" x2="42615" y2="75866"/>
                      <a14:foregroundMark x1="48035" y1="60913" x2="47166" y2="68719"/>
                      <a14:foregroundMark x1="47166" y1="68719" x2="41746" y2="81143"/>
                      <a14:foregroundMark x1="41746" y1="81143" x2="37071" y2="82518"/>
                      <a14:foregroundMark x1="47083" y1="24079" x2="44808" y2="18252"/>
                      <a14:foregroundMark x1="44808" y1="18252" x2="57675" y2="15503"/>
                      <a14:foregroundMark x1="57675" y1="15503" x2="69549" y2="71358"/>
                      <a14:foregroundMark x1="60902" y1="37713" x2="54241" y2="31061"/>
                      <a14:foregroundMark x1="27969" y1="17757" x2="27638" y2="25948"/>
                      <a14:foregroundMark x1="27638" y1="25948" x2="28382" y2="30511"/>
                      <a14:foregroundMark x1="68887" y1="65970" x2="68722" y2="65091"/>
                      <a14:backgroundMark x1="72280" y1="75316" x2="67646" y2="80264"/>
                      <a14:backgroundMark x1="67646" y1="80264" x2="71949" y2="75426"/>
                      <a14:backgroundMark x1="71949" y1="75426" x2="73066" y2="75316"/>
                      <a14:backgroundMark x1="68184" y1="75151" x2="66570" y2="7927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979" t="11701" r="29905" b="13921"/>
        <a:stretch/>
      </xdr:blipFill>
      <xdr:spPr>
        <a:xfrm>
          <a:off x="1098097" y="19294927"/>
          <a:ext cx="964325" cy="1220560"/>
        </a:xfrm>
        <a:prstGeom prst="rect">
          <a:avLst/>
        </a:prstGeom>
      </xdr:spPr>
    </xdr:pic>
    <xdr:clientData/>
  </xdr:twoCellAnchor>
  <xdr:twoCellAnchor editAs="oneCell">
    <xdr:from>
      <xdr:col>0</xdr:col>
      <xdr:colOff>218623</xdr:colOff>
      <xdr:row>34</xdr:row>
      <xdr:rowOff>153761</xdr:rowOff>
    </xdr:from>
    <xdr:to>
      <xdr:col>0</xdr:col>
      <xdr:colOff>1211398</xdr:colOff>
      <xdr:row>37</xdr:row>
      <xdr:rowOff>43996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E6D242D6-DDF5-4D0E-8107-C1980BD396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1680" b="82094" l="24245" r="65536">
                      <a14:foregroundMark x1="49193" y1="18402" x2="38022" y2="21873"/>
                      <a14:foregroundMark x1="38022" y1="21873" x2="33926" y2="32782"/>
                      <a14:foregroundMark x1="33926" y1="32782" x2="37650" y2="75537"/>
                      <a14:foregroundMark x1="37650" y1="75537" x2="44228" y2="78127"/>
                      <a14:foregroundMark x1="44228" y1="78127" x2="57468" y2="74986"/>
                      <a14:foregroundMark x1="57468" y1="74986" x2="61771" y2="70468"/>
                      <a14:foregroundMark x1="61771" y1="70468" x2="62474" y2="59449"/>
                      <a14:foregroundMark x1="62474" y1="59449" x2="54572" y2="22865"/>
                      <a14:foregroundMark x1="54572" y1="22865" x2="51014" y2="18127"/>
                      <a14:foregroundMark x1="51014" y1="18127" x2="47538" y2="18402"/>
                      <a14:foregroundMark x1="49855" y1="15647" x2="31816" y2="18072"/>
                      <a14:foregroundMark x1="31816" y1="18072" x2="27720" y2="22369"/>
                      <a14:foregroundMark x1="27720" y1="22369" x2="28051" y2="47658"/>
                      <a14:foregroundMark x1="28051" y1="47658" x2="34878" y2="76364"/>
                      <a14:foregroundMark x1="34878" y1="76364" x2="42987" y2="78678"/>
                      <a14:foregroundMark x1="42987" y1="78678" x2="53537" y2="73003"/>
                      <a14:foregroundMark x1="53537" y1="73003" x2="54779" y2="59504"/>
                      <a14:foregroundMark x1="54779" y1="59504" x2="43070" y2="49146"/>
                      <a14:foregroundMark x1="43070" y1="49146" x2="38891" y2="47934"/>
                      <a14:foregroundMark x1="49317" y1="26116" x2="50145" y2="33499"/>
                      <a14:foregroundMark x1="34547" y1="16915" x2="29417" y2="17410"/>
                      <a14:foregroundMark x1="29417" y1="17410" x2="25072" y2="22755"/>
                      <a14:foregroundMark x1="25072" y1="22755" x2="26562" y2="35317"/>
                      <a14:foregroundMark x1="33595" y1="74050" x2="33719" y2="82314"/>
                      <a14:foregroundMark x1="33719" y1="82314" x2="39057" y2="82094"/>
                      <a14:foregroundMark x1="39057" y1="82094" x2="45097" y2="78953"/>
                      <a14:foregroundMark x1="60157" y1="74601" x2="63922" y2="67603"/>
                      <a14:foregroundMark x1="63922" y1="67603" x2="57385" y2="24298"/>
                      <a14:foregroundMark x1="57385" y1="24298" x2="55027" y2="17245"/>
                      <a14:foregroundMark x1="55027" y1="17245" x2="50683" y2="13664"/>
                      <a14:foregroundMark x1="50683" y1="13664" x2="26603" y2="17190"/>
                      <a14:foregroundMark x1="26603" y1="17190" x2="24245" y2="22700"/>
                      <a14:foregroundMark x1="24245" y1="22700" x2="24245" y2="24518"/>
                      <a14:foregroundMark x1="64212" y1="64518" x2="65577" y2="71185"/>
                      <a14:foregroundMark x1="65577" y1="71185" x2="61771" y2="74435"/>
                      <a14:foregroundMark x1="40215" y1="14050" x2="51634" y2="12837"/>
                      <a14:foregroundMark x1="51634" y1="12837" x2="56185" y2="15207"/>
                      <a14:foregroundMark x1="56185" y1="15207" x2="57261" y2="21708"/>
                      <a14:foregroundMark x1="57261" y1="21708" x2="57302" y2="21818"/>
                      <a14:foregroundMark x1="56516" y1="13884" x2="51179" y2="13664"/>
                      <a14:foregroundMark x1="51179" y1="13664" x2="52586" y2="11680"/>
                      <a14:backgroundMark x1="67894" y1="76419" x2="65577" y2="82479"/>
                      <a14:backgroundMark x1="65577" y1="82479" x2="65577" y2="8380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436" t="9046" r="31025" b="13306"/>
        <a:stretch/>
      </xdr:blipFill>
      <xdr:spPr>
        <a:xfrm>
          <a:off x="218623" y="20305940"/>
          <a:ext cx="995950" cy="1223736"/>
        </a:xfrm>
        <a:prstGeom prst="rect">
          <a:avLst/>
        </a:prstGeom>
      </xdr:spPr>
    </xdr:pic>
    <xdr:clientData/>
  </xdr:twoCellAnchor>
  <xdr:twoCellAnchor editAs="oneCell">
    <xdr:from>
      <xdr:col>0</xdr:col>
      <xdr:colOff>1069524</xdr:colOff>
      <xdr:row>37</xdr:row>
      <xdr:rowOff>143328</xdr:rowOff>
    </xdr:from>
    <xdr:to>
      <xdr:col>1</xdr:col>
      <xdr:colOff>2019</xdr:colOff>
      <xdr:row>41</xdr:row>
      <xdr:rowOff>106588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FA9E5E4-C498-4AAF-BF5D-2A5B505EBF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0744" b="83912" l="23731" r="65869">
                      <a14:foregroundMark x1="50681" y1="28760" x2="41189" y2="24022"/>
                      <a14:foregroundMark x1="41189" y1="24022" x2="34338" y2="26887"/>
                      <a14:foregroundMark x1="34338" y1="26887" x2="32357" y2="34380"/>
                      <a14:foregroundMark x1="32357" y1="34380" x2="33017" y2="52121"/>
                      <a14:foregroundMark x1="33017" y1="52121" x2="37722" y2="69917"/>
                      <a14:foregroundMark x1="37722" y1="69917" x2="50805" y2="72176"/>
                      <a14:foregroundMark x1="50805" y1="72176" x2="57738" y2="71185"/>
                      <a14:foregroundMark x1="57738" y1="71185" x2="59719" y2="65234"/>
                      <a14:foregroundMark x1="59719" y1="65234" x2="55922" y2="34270"/>
                      <a14:foregroundMark x1="55922" y1="34270" x2="51878" y2="30523"/>
                      <a14:foregroundMark x1="51878" y1="30523" x2="50433" y2="29807"/>
                      <a14:foregroundMark x1="49732" y1="63857" x2="39001" y2="47934"/>
                      <a14:foregroundMark x1="39001" y1="47934" x2="43170" y2="38678"/>
                      <a14:foregroundMark x1="43170" y1="38678" x2="48122" y2="39835"/>
                      <a14:foregroundMark x1="48122" y1="39835" x2="46141" y2="57851"/>
                      <a14:foregroundMark x1="46141" y1="57851" x2="52703" y2="59669"/>
                      <a14:foregroundMark x1="52703" y1="59669" x2="53075" y2="40220"/>
                      <a14:foregroundMark x1="53075" y1="40220" x2="50186" y2="33884"/>
                      <a14:foregroundMark x1="50186" y1="33884" x2="38423" y2="31019"/>
                      <a14:foregroundMark x1="38423" y1="31019" x2="36360" y2="28044"/>
                      <a14:foregroundMark x1="50144" y1="20661" x2="36896" y2="20661"/>
                      <a14:foregroundMark x1="36896" y1="20661" x2="30210" y2="25895"/>
                      <a14:foregroundMark x1="30210" y1="25895" x2="32563" y2="56584"/>
                      <a14:foregroundMark x1="32563" y1="56584" x2="36319" y2="73609"/>
                      <a14:foregroundMark x1="36319" y1="73609" x2="46595" y2="74325"/>
                      <a14:foregroundMark x1="46595" y1="74325" x2="64796" y2="70854"/>
                      <a14:foregroundMark x1="64796" y1="70854" x2="62443" y2="57851"/>
                      <a14:foregroundMark x1="62443" y1="57851" x2="54726" y2="30744"/>
                      <a14:foregroundMark x1="54726" y1="30744" x2="53694" y2="21708"/>
                      <a14:foregroundMark x1="53694" y1="21708" x2="49154" y2="16860"/>
                      <a14:foregroundMark x1="49154" y1="16860" x2="30169" y2="19008"/>
                      <a14:foregroundMark x1="47998" y1="14325" x2="24102" y2="16584"/>
                      <a14:foregroundMark x1="24102" y1="16584" x2="32480" y2="51295"/>
                      <a14:foregroundMark x1="32480" y1="51295" x2="33842" y2="75978"/>
                      <a14:foregroundMark x1="33842" y1="75978" x2="37268" y2="81708"/>
                      <a14:foregroundMark x1="37268" y1="81708" x2="58110" y2="75207"/>
                      <a14:foregroundMark x1="58110" y1="75207" x2="63062" y2="71405"/>
                      <a14:foregroundMark x1="63062" y1="71405" x2="63599" y2="63251"/>
                      <a14:foregroundMark x1="63599" y1="63251" x2="54230" y2="16253"/>
                      <a14:foregroundMark x1="54230" y1="16253" x2="48452" y2="13058"/>
                      <a14:foregroundMark x1="48452" y1="13058" x2="42757" y2="14160"/>
                      <a14:foregroundMark x1="42757" y1="14160" x2="41766" y2="15207"/>
                      <a14:foregroundMark x1="24763" y1="24793" x2="30582" y2="42314"/>
                      <a14:foregroundMark x1="30582" y1="42314" x2="27445" y2="36088"/>
                      <a14:foregroundMark x1="27445" y1="36088" x2="31655" y2="58127"/>
                      <a14:foregroundMark x1="31655" y1="58127" x2="30623" y2="66006"/>
                      <a14:foregroundMark x1="30623" y1="66006" x2="33017" y2="80110"/>
                      <a14:foregroundMark x1="33017" y1="80110" x2="37474" y2="78843"/>
                      <a14:foregroundMark x1="42839" y1="53058" x2="43665" y2="46226"/>
                      <a14:foregroundMark x1="27074" y1="32727" x2="27610" y2="43361"/>
                      <a14:foregroundMark x1="23813" y1="17741" x2="25175" y2="23140"/>
                      <a14:foregroundMark x1="40693" y1="12507" x2="47544" y2="12011"/>
                      <a14:foregroundMark x1="47544" y1="12011" x2="52745" y2="14711"/>
                      <a14:foregroundMark x1="52745" y1="14711" x2="52992" y2="15041"/>
                      <a14:foregroundMark x1="65951" y1="71460" x2="61205" y2="56860"/>
                      <a14:foregroundMark x1="61205" y1="56860" x2="59967" y2="33994"/>
                      <a14:foregroundMark x1="59967" y1="33994" x2="55634" y2="16804"/>
                      <a14:foregroundMark x1="55634" y1="16804" x2="52373" y2="11956"/>
                      <a14:foregroundMark x1="52373" y1="11956" x2="50268" y2="14325"/>
                      <a14:foregroundMark x1="52827" y1="10744" x2="54849" y2="13609"/>
                      <a14:foregroundMark x1="55138" y1="17025" x2="55138" y2="11460"/>
                      <a14:foregroundMark x1="55675" y1="11074" x2="55675" y2="11074"/>
                      <a14:foregroundMark x1="27487" y1="48375" x2="27487" y2="48375"/>
                      <a14:foregroundMark x1="34626" y1="73444" x2="34503" y2="8391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069" t="9645" r="31434" b="12288"/>
        <a:stretch/>
      </xdr:blipFill>
      <xdr:spPr>
        <a:xfrm>
          <a:off x="1069524" y="21424899"/>
          <a:ext cx="969380" cy="1218292"/>
        </a:xfrm>
        <a:prstGeom prst="rect">
          <a:avLst/>
        </a:prstGeom>
      </xdr:spPr>
    </xdr:pic>
    <xdr:clientData/>
  </xdr:twoCellAnchor>
  <xdr:twoCellAnchor editAs="oneCell">
    <xdr:from>
      <xdr:col>0</xdr:col>
      <xdr:colOff>303443</xdr:colOff>
      <xdr:row>40</xdr:row>
      <xdr:rowOff>308882</xdr:rowOff>
    </xdr:from>
    <xdr:to>
      <xdr:col>0</xdr:col>
      <xdr:colOff>1294635</xdr:colOff>
      <xdr:row>44</xdr:row>
      <xdr:rowOff>268965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BAFD08C8-7404-4A23-BA37-362FBBBA5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11545" b="82958" l="24020" r="66488">
                      <a14:foregroundMark x1="48205" y1="19296" x2="38052" y2="23584"/>
                      <a14:foregroundMark x1="38052" y1="23584" x2="33553" y2="31996"/>
                      <a14:foregroundMark x1="33553" y1="31996" x2="36525" y2="65201"/>
                      <a14:foregroundMark x1="36525" y1="65201" x2="39414" y2="73392"/>
                      <a14:foregroundMark x1="39414" y1="73392" x2="50846" y2="73172"/>
                      <a14:foregroundMark x1="50846" y1="73172" x2="55427" y2="68499"/>
                      <a14:foregroundMark x1="55427" y1="68499" x2="58110" y2="57174"/>
                      <a14:foregroundMark x1="58110" y1="57174" x2="57491" y2="40187"/>
                      <a14:foregroundMark x1="57491" y1="40187" x2="52910" y2="22540"/>
                      <a14:foregroundMark x1="52910" y1="22540" x2="48452" y2="18857"/>
                      <a14:foregroundMark x1="48452" y1="18857" x2="45522" y2="18582"/>
                      <a14:foregroundMark x1="53487" y1="20341" x2="41931" y2="16383"/>
                      <a14:foregroundMark x1="41931" y1="16383" x2="30541" y2="20891"/>
                      <a14:foregroundMark x1="30541" y1="20891" x2="31077" y2="51567"/>
                      <a14:foregroundMark x1="31077" y1="51567" x2="35658" y2="75976"/>
                      <a14:foregroundMark x1="35658" y1="75976" x2="59719" y2="72347"/>
                      <a14:foregroundMark x1="59719" y1="72347" x2="61865" y2="49148"/>
                      <a14:foregroundMark x1="61865" y1="49148" x2="54726" y2="20726"/>
                      <a14:foregroundMark x1="54726" y1="20726" x2="51217" y2="15888"/>
                      <a14:foregroundMark x1="51217" y1="15888" x2="45728" y2="14843"/>
                      <a14:foregroundMark x1="45728" y1="14843" x2="43335" y2="16603"/>
                      <a14:foregroundMark x1="46595" y1="45574" x2="43995" y2="52776"/>
                      <a14:foregroundMark x1="43995" y1="52776" x2="44243" y2="59208"/>
                      <a14:foregroundMark x1="44243" y1="59208" x2="45109" y2="60473"/>
                      <a14:foregroundMark x1="62154" y1="59923" x2="64177" y2="73062"/>
                      <a14:foregroundMark x1="33471" y1="77020" x2="39166" y2="78670"/>
                      <a14:foregroundMark x1="39166" y1="78670" x2="46141" y2="78450"/>
                      <a14:foregroundMark x1="46141" y1="78450" x2="46471" y2="78120"/>
                      <a14:foregroundMark x1="29261" y1="39087" x2="29426" y2="23035"/>
                      <a14:foregroundMark x1="29426" y1="23035" x2="33471" y2="16712"/>
                      <a14:foregroundMark x1="33471" y1="16712" x2="51754" y2="13524"/>
                      <a14:foregroundMark x1="51754" y1="13524" x2="56129" y2="18032"/>
                      <a14:foregroundMark x1="56129" y1="18032" x2="56335" y2="20176"/>
                      <a14:foregroundMark x1="48906" y1="48983" x2="52951" y2="63167"/>
                      <a14:foregroundMark x1="37392" y1="15338" x2="31449" y2="17152"/>
                      <a14:foregroundMark x1="31449" y1="17152" x2="27239" y2="20506"/>
                      <a14:foregroundMark x1="27239" y1="20506" x2="26455" y2="26828"/>
                      <a14:foregroundMark x1="26455" y1="26828" x2="29137" y2="45904"/>
                      <a14:foregroundMark x1="52951" y1="11545" x2="57284" y2="17262"/>
                      <a14:foregroundMark x1="57284" y1="17262" x2="60132" y2="32216"/>
                      <a14:foregroundMark x1="29674" y1="17482" x2="24639" y2="19296"/>
                      <a14:foregroundMark x1="24639" y1="19296" x2="24061" y2="27213"/>
                      <a14:foregroundMark x1="24061" y1="27213" x2="26455" y2="31336"/>
                      <a14:foregroundMark x1="37515" y1="73447" x2="33801" y2="79384"/>
                      <a14:foregroundMark x1="33801" y1="79384" x2="38341" y2="79549"/>
                      <a14:foregroundMark x1="43211" y1="78285" x2="37268" y2="82463"/>
                      <a14:foregroundMark x1="37268" y1="82463" x2="33760" y2="82958"/>
                      <a14:foregroundMark x1="66488" y1="71798" x2="66488" y2="6965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2080" t="9129" r="31291" b="13747"/>
        <a:stretch/>
      </xdr:blipFill>
      <xdr:spPr>
        <a:xfrm>
          <a:off x="303443" y="22529346"/>
          <a:ext cx="991192" cy="1211940"/>
        </a:xfrm>
        <a:prstGeom prst="rect">
          <a:avLst/>
        </a:prstGeom>
      </xdr:spPr>
    </xdr:pic>
    <xdr:clientData/>
  </xdr:twoCellAnchor>
  <xdr:twoCellAnchor editAs="oneCell">
    <xdr:from>
      <xdr:col>0</xdr:col>
      <xdr:colOff>1438809</xdr:colOff>
      <xdr:row>7</xdr:row>
      <xdr:rowOff>160626</xdr:rowOff>
    </xdr:from>
    <xdr:to>
      <xdr:col>1</xdr:col>
      <xdr:colOff>98424</xdr:colOff>
      <xdr:row>9</xdr:row>
      <xdr:rowOff>145664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B378B8D3-F411-4648-8A25-88B968459C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45" t="6483" r="21405" b="8129"/>
        <a:stretch/>
      </xdr:blipFill>
      <xdr:spPr>
        <a:xfrm>
          <a:off x="1438809" y="2147269"/>
          <a:ext cx="605436" cy="610966"/>
        </a:xfrm>
        <a:prstGeom prst="rect">
          <a:avLst/>
        </a:prstGeom>
      </xdr:spPr>
    </xdr:pic>
    <xdr:clientData/>
  </xdr:twoCellAnchor>
  <xdr:twoCellAnchor editAs="oneCell">
    <xdr:from>
      <xdr:col>0</xdr:col>
      <xdr:colOff>37373</xdr:colOff>
      <xdr:row>10</xdr:row>
      <xdr:rowOff>164329</xdr:rowOff>
    </xdr:from>
    <xdr:to>
      <xdr:col>0</xdr:col>
      <xdr:colOff>613160</xdr:colOff>
      <xdr:row>12</xdr:row>
      <xdr:rowOff>126337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FA96C753-4115-4FD6-93BD-BEDF312677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96" t="10231" r="24424" b="10265"/>
        <a:stretch/>
      </xdr:blipFill>
      <xdr:spPr>
        <a:xfrm>
          <a:off x="37373" y="3089865"/>
          <a:ext cx="575787" cy="587936"/>
        </a:xfrm>
        <a:prstGeom prst="rect">
          <a:avLst/>
        </a:prstGeom>
      </xdr:spPr>
    </xdr:pic>
    <xdr:clientData/>
  </xdr:twoCellAnchor>
  <xdr:twoCellAnchor editAs="oneCell">
    <xdr:from>
      <xdr:col>0</xdr:col>
      <xdr:colOff>1473427</xdr:colOff>
      <xdr:row>10</xdr:row>
      <xdr:rowOff>168874</xdr:rowOff>
    </xdr:from>
    <xdr:to>
      <xdr:col>1</xdr:col>
      <xdr:colOff>81643</xdr:colOff>
      <xdr:row>12</xdr:row>
      <xdr:rowOff>126705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DDE3C089-F580-4722-A767-2CE1AAA448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73" t="13003" r="26900" b="13446"/>
        <a:stretch/>
      </xdr:blipFill>
      <xdr:spPr>
        <a:xfrm>
          <a:off x="1473427" y="3094410"/>
          <a:ext cx="554037" cy="583759"/>
        </a:xfrm>
        <a:prstGeom prst="rect">
          <a:avLst/>
        </a:prstGeom>
      </xdr:spPr>
    </xdr:pic>
    <xdr:clientData/>
  </xdr:twoCellAnchor>
  <xdr:twoCellAnchor editAs="oneCell">
    <xdr:from>
      <xdr:col>0</xdr:col>
      <xdr:colOff>727947</xdr:colOff>
      <xdr:row>7</xdr:row>
      <xdr:rowOff>163286</xdr:rowOff>
    </xdr:from>
    <xdr:to>
      <xdr:col>0</xdr:col>
      <xdr:colOff>1345459</xdr:colOff>
      <xdr:row>9</xdr:row>
      <xdr:rowOff>161370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CFD495CA-BE52-47B9-AD19-9AC29A4299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680" t="19872" r="31437" b="20687"/>
        <a:stretch/>
      </xdr:blipFill>
      <xdr:spPr>
        <a:xfrm>
          <a:off x="727947" y="2149929"/>
          <a:ext cx="614337" cy="627187"/>
        </a:xfrm>
        <a:prstGeom prst="rect">
          <a:avLst/>
        </a:prstGeom>
      </xdr:spPr>
    </xdr:pic>
    <xdr:clientData/>
  </xdr:twoCellAnchor>
  <xdr:twoCellAnchor editAs="oneCell">
    <xdr:from>
      <xdr:col>0</xdr:col>
      <xdr:colOff>41976</xdr:colOff>
      <xdr:row>7</xdr:row>
      <xdr:rowOff>179199</xdr:rowOff>
    </xdr:from>
    <xdr:to>
      <xdr:col>0</xdr:col>
      <xdr:colOff>636077</xdr:colOff>
      <xdr:row>9</xdr:row>
      <xdr:rowOff>163285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32C3172E-65AA-4570-A704-13CECDFD86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0" t="16016" r="27198" b="13435"/>
        <a:stretch/>
      </xdr:blipFill>
      <xdr:spPr>
        <a:xfrm>
          <a:off x="41976" y="2165842"/>
          <a:ext cx="594101" cy="610014"/>
        </a:xfrm>
        <a:prstGeom prst="rect">
          <a:avLst/>
        </a:prstGeom>
      </xdr:spPr>
    </xdr:pic>
    <xdr:clientData/>
  </xdr:twoCellAnchor>
  <xdr:twoCellAnchor editAs="oneCell">
    <xdr:from>
      <xdr:col>0</xdr:col>
      <xdr:colOff>721177</xdr:colOff>
      <xdr:row>10</xdr:row>
      <xdr:rowOff>149678</xdr:rowOff>
    </xdr:from>
    <xdr:to>
      <xdr:col>0</xdr:col>
      <xdr:colOff>1362385</xdr:colOff>
      <xdr:row>12</xdr:row>
      <xdr:rowOff>136069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86997BA-9DEF-4A41-A682-E95C4F287A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57" t="10552" r="23836" b="12135"/>
        <a:stretch/>
      </xdr:blipFill>
      <xdr:spPr>
        <a:xfrm>
          <a:off x="721177" y="3075214"/>
          <a:ext cx="641208" cy="612319"/>
        </a:xfrm>
        <a:prstGeom prst="rect">
          <a:avLst/>
        </a:prstGeom>
      </xdr:spPr>
    </xdr:pic>
    <xdr:clientData/>
  </xdr:twoCellAnchor>
  <xdr:twoCellAnchor editAs="oneCell">
    <xdr:from>
      <xdr:col>0</xdr:col>
      <xdr:colOff>176893</xdr:colOff>
      <xdr:row>0</xdr:row>
      <xdr:rowOff>27408</xdr:rowOff>
    </xdr:from>
    <xdr:to>
      <xdr:col>5</xdr:col>
      <xdr:colOff>138793</xdr:colOff>
      <xdr:row>3</xdr:row>
      <xdr:rowOff>340178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355D8C2-9992-4A9B-901D-12B2C6FE46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0" t="15018" r="4341" b="23711"/>
        <a:stretch/>
      </xdr:blipFill>
      <xdr:spPr>
        <a:xfrm>
          <a:off x="176893" y="27408"/>
          <a:ext cx="3499757" cy="1284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1"/>
  <sheetViews>
    <sheetView tabSelected="1" zoomScale="70" zoomScaleNormal="70" workbookViewId="0">
      <pane ySplit="6" topLeftCell="A157" activePane="bottomLeft" state="frozen"/>
      <selection activeCell="B1" sqref="B1"/>
      <selection pane="bottomLeft" activeCell="Q181" sqref="Q181"/>
    </sheetView>
  </sheetViews>
  <sheetFormatPr defaultColWidth="8.85546875" defaultRowHeight="18" x14ac:dyDescent="0.2"/>
  <cols>
    <col min="1" max="1" width="26.42578125" style="10" customWidth="1"/>
    <col min="2" max="2" width="2.85546875" style="10" customWidth="1"/>
    <col min="3" max="3" width="11.140625" style="11" customWidth="1"/>
    <col min="4" max="5" width="7.5703125" style="12" customWidth="1"/>
    <col min="6" max="6" width="9.140625" style="12" customWidth="1"/>
    <col min="7" max="7" width="62" style="13" customWidth="1"/>
    <col min="8" max="8" width="11.42578125" style="71" customWidth="1"/>
    <col min="9" max="9" width="8.85546875" style="10" customWidth="1"/>
    <col min="10" max="10" width="9.42578125" style="10" customWidth="1"/>
    <col min="11" max="15" width="8.85546875" style="10" customWidth="1"/>
    <col min="16" max="16" width="8.85546875" style="10"/>
    <col min="17" max="17" width="44.42578125" style="10" customWidth="1"/>
    <col min="18" max="16384" width="8.85546875" style="10"/>
  </cols>
  <sheetData>
    <row r="1" spans="1:22" ht="14.25" customHeight="1" x14ac:dyDescent="0.2">
      <c r="H1" s="14"/>
    </row>
    <row r="2" spans="1:22" ht="30" customHeight="1" x14ac:dyDescent="0.2">
      <c r="A2" s="15"/>
      <c r="B2" s="16"/>
      <c r="D2" s="17"/>
      <c r="F2" s="18"/>
      <c r="G2" s="19" t="s">
        <v>506</v>
      </c>
      <c r="H2" s="14"/>
      <c r="I2" s="252" t="s">
        <v>148</v>
      </c>
      <c r="J2" s="252"/>
      <c r="K2" s="252"/>
      <c r="L2" s="252"/>
      <c r="M2" s="252"/>
      <c r="N2" s="252"/>
      <c r="O2" s="252"/>
      <c r="P2" s="252"/>
    </row>
    <row r="3" spans="1:22" ht="32.25" customHeight="1" x14ac:dyDescent="0.2">
      <c r="B3" s="20"/>
      <c r="C3" s="20"/>
      <c r="D3" s="20"/>
      <c r="E3" s="20"/>
      <c r="F3" s="20"/>
      <c r="G3" s="21" t="s">
        <v>500</v>
      </c>
      <c r="H3" s="14"/>
      <c r="I3" s="253" t="s">
        <v>499</v>
      </c>
      <c r="J3" s="253"/>
      <c r="K3" s="253"/>
      <c r="L3" s="253"/>
      <c r="M3" s="253"/>
      <c r="N3" s="253"/>
      <c r="O3" s="253"/>
      <c r="P3" s="253"/>
    </row>
    <row r="4" spans="1:22" ht="31.5" customHeight="1" x14ac:dyDescent="0.2">
      <c r="B4" s="20"/>
      <c r="C4" s="20"/>
      <c r="D4" s="20"/>
      <c r="E4" s="20"/>
      <c r="F4" s="20"/>
      <c r="G4" s="21" t="s">
        <v>498</v>
      </c>
      <c r="H4" s="10"/>
      <c r="I4" s="254" t="s">
        <v>43</v>
      </c>
      <c r="J4" s="254"/>
      <c r="K4" s="254"/>
      <c r="L4" s="254"/>
      <c r="M4" s="254"/>
      <c r="N4" s="254"/>
      <c r="O4" s="254"/>
      <c r="P4" s="254"/>
    </row>
    <row r="5" spans="1:22" ht="19.5" customHeight="1" x14ac:dyDescent="0.2">
      <c r="A5" s="257" t="s">
        <v>314</v>
      </c>
      <c r="C5" s="249" t="s">
        <v>149</v>
      </c>
      <c r="D5" s="249" t="s">
        <v>50</v>
      </c>
      <c r="E5" s="250"/>
      <c r="F5" s="250"/>
      <c r="G5" s="258" t="s">
        <v>1</v>
      </c>
      <c r="H5" s="255" t="s">
        <v>493</v>
      </c>
      <c r="I5" s="251" t="s">
        <v>330</v>
      </c>
      <c r="J5" s="251"/>
      <c r="K5" s="251"/>
      <c r="L5" s="251"/>
      <c r="M5" s="251"/>
      <c r="N5" s="251"/>
      <c r="O5" s="251"/>
      <c r="P5" s="251"/>
    </row>
    <row r="6" spans="1:22" ht="18" customHeight="1" x14ac:dyDescent="0.2">
      <c r="A6" s="257"/>
      <c r="B6" s="22"/>
      <c r="C6" s="250"/>
      <c r="D6" s="23" t="s">
        <v>40</v>
      </c>
      <c r="E6" s="23" t="s">
        <v>41</v>
      </c>
      <c r="F6" s="23" t="s">
        <v>42</v>
      </c>
      <c r="G6" s="251"/>
      <c r="H6" s="256"/>
      <c r="I6" s="23" t="s">
        <v>485</v>
      </c>
      <c r="J6" s="23" t="s">
        <v>484</v>
      </c>
      <c r="K6" s="23" t="s">
        <v>331</v>
      </c>
      <c r="L6" s="23" t="s">
        <v>332</v>
      </c>
      <c r="M6" s="23" t="s">
        <v>333</v>
      </c>
      <c r="N6" s="23" t="s">
        <v>334</v>
      </c>
      <c r="O6" s="23" t="s">
        <v>335</v>
      </c>
      <c r="P6" s="213" t="s">
        <v>336</v>
      </c>
    </row>
    <row r="7" spans="1:22" s="29" customFormat="1" ht="11.25" customHeight="1" x14ac:dyDescent="0.2">
      <c r="A7" s="24"/>
      <c r="B7" s="24"/>
      <c r="C7" s="25"/>
      <c r="D7" s="26"/>
      <c r="E7" s="26"/>
      <c r="F7" s="26"/>
      <c r="G7" s="27"/>
      <c r="H7" s="28"/>
      <c r="I7" s="24"/>
      <c r="J7" s="24"/>
      <c r="K7" s="24"/>
      <c r="L7" s="24"/>
      <c r="M7" s="24"/>
      <c r="N7" s="24"/>
      <c r="O7" s="24"/>
      <c r="P7" s="214"/>
    </row>
    <row r="8" spans="1:22" s="29" customFormat="1" ht="20.25" customHeight="1" x14ac:dyDescent="0.2">
      <c r="C8" s="30" t="s">
        <v>94</v>
      </c>
      <c r="D8" s="7" t="s">
        <v>39</v>
      </c>
      <c r="E8" s="7" t="s">
        <v>39</v>
      </c>
      <c r="F8" s="7" t="s">
        <v>53</v>
      </c>
      <c r="G8" s="31" t="s">
        <v>168</v>
      </c>
      <c r="H8" s="32">
        <v>138</v>
      </c>
      <c r="I8" s="33">
        <f>H8-H8*0.05</f>
        <v>131.1</v>
      </c>
      <c r="J8" s="33">
        <f t="shared" ref="J8:J84" si="0">H8-H8*0.1</f>
        <v>124.2</v>
      </c>
      <c r="K8" s="33">
        <f t="shared" ref="K8:K70" si="1">H8-H8*0.15</f>
        <v>117.3</v>
      </c>
      <c r="L8" s="33">
        <f t="shared" ref="L8:L70" si="2">H8-H8*0.2</f>
        <v>110.4</v>
      </c>
      <c r="M8" s="33">
        <f>H8-H8*0.25</f>
        <v>103.5</v>
      </c>
      <c r="N8" s="33">
        <f>H8-H8*0.3</f>
        <v>96.6</v>
      </c>
      <c r="O8" s="33">
        <f>H8-H8*0.35</f>
        <v>89.7</v>
      </c>
      <c r="P8" s="33">
        <f>I8-I8*0.4</f>
        <v>78.66</v>
      </c>
      <c r="T8" s="34"/>
      <c r="V8" s="34"/>
    </row>
    <row r="9" spans="1:22" s="29" customFormat="1" ht="20.25" customHeight="1" x14ac:dyDescent="0.2">
      <c r="C9" s="35" t="s">
        <v>94</v>
      </c>
      <c r="D9" s="3" t="s">
        <v>39</v>
      </c>
      <c r="E9" s="3" t="s">
        <v>39</v>
      </c>
      <c r="F9" s="3" t="s">
        <v>53</v>
      </c>
      <c r="G9" s="36" t="s">
        <v>182</v>
      </c>
      <c r="H9" s="32">
        <v>245.1</v>
      </c>
      <c r="I9" s="33">
        <f t="shared" ref="I9:I72" si="3">H9-H9*0.05</f>
        <v>232.845</v>
      </c>
      <c r="J9" s="33">
        <f t="shared" si="0"/>
        <v>220.59</v>
      </c>
      <c r="K9" s="33">
        <f t="shared" si="1"/>
        <v>208.33499999999998</v>
      </c>
      <c r="L9" s="33">
        <f t="shared" si="2"/>
        <v>196.07999999999998</v>
      </c>
      <c r="M9" s="33">
        <f t="shared" ref="M9:M72" si="4">H9-H9*0.25</f>
        <v>183.82499999999999</v>
      </c>
      <c r="N9" s="33">
        <f t="shared" ref="N9:N72" si="5">H9-H9*0.3</f>
        <v>171.57</v>
      </c>
      <c r="O9" s="33">
        <f t="shared" ref="O9:O72" si="6">H9-H9*0.35</f>
        <v>159.315</v>
      </c>
      <c r="P9" s="33">
        <f t="shared" ref="P9:P72" si="7">I9-I9*0.4</f>
        <v>139.70699999999999</v>
      </c>
      <c r="T9" s="34"/>
      <c r="V9" s="34"/>
    </row>
    <row r="10" spans="1:22" s="29" customFormat="1" ht="20.25" customHeight="1" x14ac:dyDescent="0.2">
      <c r="C10" s="30" t="s">
        <v>94</v>
      </c>
      <c r="D10" s="8" t="s">
        <v>38</v>
      </c>
      <c r="E10" s="7">
        <v>320</v>
      </c>
      <c r="F10" s="8" t="s">
        <v>11</v>
      </c>
      <c r="G10" s="31" t="s">
        <v>168</v>
      </c>
      <c r="H10" s="32">
        <v>288.2</v>
      </c>
      <c r="I10" s="33">
        <f t="shared" si="3"/>
        <v>273.78999999999996</v>
      </c>
      <c r="J10" s="33">
        <f t="shared" si="0"/>
        <v>259.38</v>
      </c>
      <c r="K10" s="33">
        <f t="shared" si="1"/>
        <v>244.97</v>
      </c>
      <c r="L10" s="33">
        <f t="shared" si="2"/>
        <v>230.56</v>
      </c>
      <c r="M10" s="33">
        <f t="shared" si="4"/>
        <v>216.14999999999998</v>
      </c>
      <c r="N10" s="33">
        <f t="shared" si="5"/>
        <v>201.74</v>
      </c>
      <c r="O10" s="33">
        <f t="shared" si="6"/>
        <v>187.32999999999998</v>
      </c>
      <c r="P10" s="33">
        <f t="shared" si="7"/>
        <v>164.27399999999997</v>
      </c>
      <c r="T10" s="34"/>
      <c r="V10" s="34"/>
    </row>
    <row r="11" spans="1:22" s="29" customFormat="1" ht="20.25" customHeight="1" x14ac:dyDescent="0.2">
      <c r="C11" s="37" t="s">
        <v>94</v>
      </c>
      <c r="D11" s="5" t="s">
        <v>38</v>
      </c>
      <c r="E11" s="5">
        <v>320</v>
      </c>
      <c r="F11" s="5" t="s">
        <v>11</v>
      </c>
      <c r="G11" s="27" t="s">
        <v>337</v>
      </c>
      <c r="H11" s="32">
        <v>431.2</v>
      </c>
      <c r="I11" s="33">
        <f t="shared" si="3"/>
        <v>409.64</v>
      </c>
      <c r="J11" s="33">
        <f t="shared" si="0"/>
        <v>388.08</v>
      </c>
      <c r="K11" s="33">
        <f t="shared" si="1"/>
        <v>366.52</v>
      </c>
      <c r="L11" s="33">
        <f t="shared" si="2"/>
        <v>344.96</v>
      </c>
      <c r="M11" s="33">
        <f t="shared" si="4"/>
        <v>323.39999999999998</v>
      </c>
      <c r="N11" s="33">
        <f t="shared" si="5"/>
        <v>301.84000000000003</v>
      </c>
      <c r="O11" s="33">
        <f t="shared" si="6"/>
        <v>280.27999999999997</v>
      </c>
      <c r="P11" s="33">
        <f t="shared" si="7"/>
        <v>245.78399999999999</v>
      </c>
      <c r="T11" s="34"/>
      <c r="V11" s="34"/>
    </row>
    <row r="12" spans="1:22" s="29" customFormat="1" ht="20.25" customHeight="1" x14ac:dyDescent="0.2">
      <c r="C12" s="35" t="s">
        <v>94</v>
      </c>
      <c r="D12" s="3" t="s">
        <v>38</v>
      </c>
      <c r="E12" s="3">
        <v>320</v>
      </c>
      <c r="F12" s="3" t="s">
        <v>11</v>
      </c>
      <c r="G12" s="38" t="s">
        <v>338</v>
      </c>
      <c r="H12" s="32">
        <v>574.20000000000005</v>
      </c>
      <c r="I12" s="33">
        <f t="shared" si="3"/>
        <v>545.49</v>
      </c>
      <c r="J12" s="33">
        <f t="shared" si="0"/>
        <v>516.78000000000009</v>
      </c>
      <c r="K12" s="33">
        <f t="shared" si="1"/>
        <v>488.07000000000005</v>
      </c>
      <c r="L12" s="33">
        <f t="shared" si="2"/>
        <v>459.36</v>
      </c>
      <c r="M12" s="33">
        <f t="shared" si="4"/>
        <v>430.65000000000003</v>
      </c>
      <c r="N12" s="33">
        <f t="shared" si="5"/>
        <v>401.94000000000005</v>
      </c>
      <c r="O12" s="33">
        <f t="shared" si="6"/>
        <v>373.23</v>
      </c>
      <c r="P12" s="33">
        <f t="shared" si="7"/>
        <v>327.29399999999998</v>
      </c>
      <c r="T12" s="34"/>
      <c r="V12" s="34"/>
    </row>
    <row r="13" spans="1:22" s="29" customFormat="1" ht="20.25" customHeight="1" x14ac:dyDescent="0.2">
      <c r="C13" s="39" t="s">
        <v>124</v>
      </c>
      <c r="D13" s="1" t="s">
        <v>44</v>
      </c>
      <c r="E13" s="1" t="s">
        <v>45</v>
      </c>
      <c r="F13" s="1" t="s">
        <v>53</v>
      </c>
      <c r="G13" s="40" t="s">
        <v>159</v>
      </c>
      <c r="H13" s="32">
        <v>290.70000000000005</v>
      </c>
      <c r="I13" s="33">
        <f t="shared" si="3"/>
        <v>276.16500000000002</v>
      </c>
      <c r="J13" s="33">
        <f t="shared" si="0"/>
        <v>261.63000000000005</v>
      </c>
      <c r="K13" s="33">
        <f t="shared" si="1"/>
        <v>247.09500000000003</v>
      </c>
      <c r="L13" s="33">
        <f t="shared" si="2"/>
        <v>232.56000000000003</v>
      </c>
      <c r="M13" s="33">
        <f t="shared" si="4"/>
        <v>218.02500000000003</v>
      </c>
      <c r="N13" s="33">
        <f t="shared" si="5"/>
        <v>203.49000000000004</v>
      </c>
      <c r="O13" s="33">
        <f t="shared" si="6"/>
        <v>188.95500000000004</v>
      </c>
      <c r="P13" s="33">
        <f t="shared" si="7"/>
        <v>165.69900000000001</v>
      </c>
      <c r="T13" s="34"/>
      <c r="V13" s="34"/>
    </row>
    <row r="14" spans="1:22" s="29" customFormat="1" ht="55.5" customHeight="1" x14ac:dyDescent="0.2">
      <c r="A14" s="24"/>
      <c r="B14" s="24"/>
      <c r="C14" s="41"/>
      <c r="D14" s="42"/>
      <c r="E14" s="42"/>
      <c r="F14" s="42"/>
      <c r="H14" s="43"/>
      <c r="I14" s="65"/>
      <c r="J14" s="65"/>
      <c r="K14" s="65"/>
      <c r="L14" s="65"/>
      <c r="M14" s="65"/>
      <c r="N14" s="65"/>
      <c r="O14" s="65"/>
      <c r="P14" s="65"/>
      <c r="T14" s="34"/>
      <c r="V14" s="34"/>
    </row>
    <row r="15" spans="1:22" s="29" customFormat="1" ht="20.25" customHeight="1" x14ac:dyDescent="0.2">
      <c r="C15" s="44" t="s">
        <v>66</v>
      </c>
      <c r="D15" s="7" t="s">
        <v>51</v>
      </c>
      <c r="E15" s="7" t="s">
        <v>52</v>
      </c>
      <c r="F15" s="7" t="s">
        <v>9</v>
      </c>
      <c r="G15" s="45" t="s">
        <v>185</v>
      </c>
      <c r="H15" s="32">
        <v>187</v>
      </c>
      <c r="I15" s="33">
        <f t="shared" si="3"/>
        <v>177.65</v>
      </c>
      <c r="J15" s="33">
        <f t="shared" si="0"/>
        <v>168.3</v>
      </c>
      <c r="K15" s="33">
        <f t="shared" si="1"/>
        <v>158.94999999999999</v>
      </c>
      <c r="L15" s="33">
        <f t="shared" si="2"/>
        <v>149.6</v>
      </c>
      <c r="M15" s="33">
        <f t="shared" si="4"/>
        <v>140.25</v>
      </c>
      <c r="N15" s="33">
        <f t="shared" si="5"/>
        <v>130.9</v>
      </c>
      <c r="O15" s="33">
        <f t="shared" si="6"/>
        <v>121.55</v>
      </c>
      <c r="P15" s="33">
        <f t="shared" si="7"/>
        <v>106.59</v>
      </c>
      <c r="T15" s="34"/>
      <c r="V15" s="34"/>
    </row>
    <row r="16" spans="1:22" s="29" customFormat="1" ht="20.25" customHeight="1" x14ac:dyDescent="0.2">
      <c r="C16" s="44" t="s">
        <v>66</v>
      </c>
      <c r="D16" s="7" t="s">
        <v>93</v>
      </c>
      <c r="E16" s="7" t="s">
        <v>34</v>
      </c>
      <c r="F16" s="7" t="s">
        <v>9</v>
      </c>
      <c r="G16" s="45" t="s">
        <v>185</v>
      </c>
      <c r="H16" s="32">
        <v>242</v>
      </c>
      <c r="I16" s="33">
        <f t="shared" si="3"/>
        <v>229.9</v>
      </c>
      <c r="J16" s="33">
        <f t="shared" si="0"/>
        <v>217.8</v>
      </c>
      <c r="K16" s="33">
        <f t="shared" si="1"/>
        <v>205.7</v>
      </c>
      <c r="L16" s="33">
        <f t="shared" si="2"/>
        <v>193.6</v>
      </c>
      <c r="M16" s="33">
        <f t="shared" si="4"/>
        <v>181.5</v>
      </c>
      <c r="N16" s="33">
        <f t="shared" si="5"/>
        <v>169.4</v>
      </c>
      <c r="O16" s="33">
        <f t="shared" si="6"/>
        <v>157.30000000000001</v>
      </c>
      <c r="P16" s="33">
        <f t="shared" si="7"/>
        <v>137.94</v>
      </c>
      <c r="T16" s="34"/>
      <c r="V16" s="34"/>
    </row>
    <row r="17" spans="1:22" s="29" customFormat="1" ht="20.25" customHeight="1" x14ac:dyDescent="0.2">
      <c r="C17" s="35" t="s">
        <v>66</v>
      </c>
      <c r="D17" s="3" t="s">
        <v>93</v>
      </c>
      <c r="E17" s="3" t="s">
        <v>34</v>
      </c>
      <c r="F17" s="3" t="s">
        <v>9</v>
      </c>
      <c r="G17" s="46" t="s">
        <v>339</v>
      </c>
      <c r="H17" s="32">
        <v>385</v>
      </c>
      <c r="I17" s="33">
        <f t="shared" si="3"/>
        <v>365.75</v>
      </c>
      <c r="J17" s="33">
        <f t="shared" si="0"/>
        <v>346.5</v>
      </c>
      <c r="K17" s="33">
        <f t="shared" si="1"/>
        <v>327.25</v>
      </c>
      <c r="L17" s="33">
        <f t="shared" si="2"/>
        <v>308</v>
      </c>
      <c r="M17" s="33">
        <f t="shared" si="4"/>
        <v>288.75</v>
      </c>
      <c r="N17" s="33">
        <f t="shared" si="5"/>
        <v>269.5</v>
      </c>
      <c r="O17" s="33">
        <f t="shared" si="6"/>
        <v>250.25</v>
      </c>
      <c r="P17" s="33">
        <f t="shared" si="7"/>
        <v>219.45</v>
      </c>
      <c r="T17" s="34"/>
      <c r="V17" s="34"/>
    </row>
    <row r="18" spans="1:22" s="29" customFormat="1" ht="20.25" customHeight="1" x14ac:dyDescent="0.2">
      <c r="C18" s="44" t="s">
        <v>66</v>
      </c>
      <c r="D18" s="7" t="s">
        <v>208</v>
      </c>
      <c r="E18" s="7" t="s">
        <v>99</v>
      </c>
      <c r="F18" s="7" t="s">
        <v>26</v>
      </c>
      <c r="G18" s="45" t="s">
        <v>185</v>
      </c>
      <c r="H18" s="32">
        <v>264</v>
      </c>
      <c r="I18" s="33">
        <f t="shared" si="3"/>
        <v>250.8</v>
      </c>
      <c r="J18" s="33">
        <f t="shared" si="0"/>
        <v>237.6</v>
      </c>
      <c r="K18" s="33">
        <f t="shared" si="1"/>
        <v>224.4</v>
      </c>
      <c r="L18" s="33">
        <f t="shared" si="2"/>
        <v>211.2</v>
      </c>
      <c r="M18" s="33">
        <f t="shared" si="4"/>
        <v>198</v>
      </c>
      <c r="N18" s="33">
        <f t="shared" si="5"/>
        <v>184.8</v>
      </c>
      <c r="O18" s="33">
        <f t="shared" si="6"/>
        <v>171.60000000000002</v>
      </c>
      <c r="P18" s="33">
        <f t="shared" si="7"/>
        <v>150.48000000000002</v>
      </c>
      <c r="T18" s="34"/>
      <c r="V18" s="34"/>
    </row>
    <row r="19" spans="1:22" s="29" customFormat="1" ht="20.25" customHeight="1" x14ac:dyDescent="0.2">
      <c r="C19" s="30" t="s">
        <v>66</v>
      </c>
      <c r="D19" s="7" t="s">
        <v>245</v>
      </c>
      <c r="E19" s="7" t="s">
        <v>57</v>
      </c>
      <c r="F19" s="7" t="s">
        <v>17</v>
      </c>
      <c r="G19" s="31" t="s">
        <v>313</v>
      </c>
      <c r="H19" s="32">
        <v>242</v>
      </c>
      <c r="I19" s="33">
        <f t="shared" si="3"/>
        <v>229.9</v>
      </c>
      <c r="J19" s="33">
        <f t="shared" si="0"/>
        <v>217.8</v>
      </c>
      <c r="K19" s="33">
        <f t="shared" si="1"/>
        <v>205.7</v>
      </c>
      <c r="L19" s="33">
        <f t="shared" si="2"/>
        <v>193.6</v>
      </c>
      <c r="M19" s="33">
        <f t="shared" si="4"/>
        <v>181.5</v>
      </c>
      <c r="N19" s="33">
        <f t="shared" si="5"/>
        <v>169.4</v>
      </c>
      <c r="O19" s="33">
        <f t="shared" si="6"/>
        <v>157.30000000000001</v>
      </c>
      <c r="P19" s="33">
        <f t="shared" si="7"/>
        <v>137.94</v>
      </c>
      <c r="T19" s="34"/>
      <c r="V19" s="34"/>
    </row>
    <row r="20" spans="1:22" s="29" customFormat="1" ht="20.25" customHeight="1" x14ac:dyDescent="0.2">
      <c r="C20" s="47" t="s">
        <v>66</v>
      </c>
      <c r="D20" s="5" t="s">
        <v>245</v>
      </c>
      <c r="E20" s="5" t="s">
        <v>57</v>
      </c>
      <c r="F20" s="5" t="s">
        <v>17</v>
      </c>
      <c r="G20" s="48" t="s">
        <v>340</v>
      </c>
      <c r="H20" s="32">
        <v>385</v>
      </c>
      <c r="I20" s="33">
        <f t="shared" si="3"/>
        <v>365.75</v>
      </c>
      <c r="J20" s="33">
        <f t="shared" si="0"/>
        <v>346.5</v>
      </c>
      <c r="K20" s="33">
        <f t="shared" si="1"/>
        <v>327.25</v>
      </c>
      <c r="L20" s="33">
        <f t="shared" si="2"/>
        <v>308</v>
      </c>
      <c r="M20" s="33">
        <f t="shared" si="4"/>
        <v>288.75</v>
      </c>
      <c r="N20" s="33">
        <f t="shared" si="5"/>
        <v>269.5</v>
      </c>
      <c r="O20" s="33">
        <f t="shared" si="6"/>
        <v>250.25</v>
      </c>
      <c r="P20" s="33">
        <f t="shared" si="7"/>
        <v>219.45</v>
      </c>
      <c r="T20" s="34"/>
      <c r="V20" s="34"/>
    </row>
    <row r="21" spans="1:22" s="29" customFormat="1" ht="20.25" customHeight="1" x14ac:dyDescent="0.2">
      <c r="C21" s="49" t="s">
        <v>66</v>
      </c>
      <c r="D21" s="3" t="s">
        <v>245</v>
      </c>
      <c r="E21" s="3" t="s">
        <v>57</v>
      </c>
      <c r="F21" s="3" t="s">
        <v>17</v>
      </c>
      <c r="G21" s="36" t="s">
        <v>182</v>
      </c>
      <c r="H21" s="32">
        <v>528</v>
      </c>
      <c r="I21" s="33">
        <f t="shared" si="3"/>
        <v>501.6</v>
      </c>
      <c r="J21" s="33">
        <f t="shared" si="0"/>
        <v>475.2</v>
      </c>
      <c r="K21" s="33">
        <f t="shared" si="1"/>
        <v>448.8</v>
      </c>
      <c r="L21" s="33">
        <f t="shared" si="2"/>
        <v>422.4</v>
      </c>
      <c r="M21" s="33">
        <f t="shared" si="4"/>
        <v>396</v>
      </c>
      <c r="N21" s="33">
        <f t="shared" si="5"/>
        <v>369.6</v>
      </c>
      <c r="O21" s="33">
        <f t="shared" si="6"/>
        <v>343.20000000000005</v>
      </c>
      <c r="P21" s="33">
        <f t="shared" si="7"/>
        <v>300.96000000000004</v>
      </c>
      <c r="T21" s="34"/>
      <c r="V21" s="34"/>
    </row>
    <row r="22" spans="1:22" s="29" customFormat="1" ht="55.5" customHeight="1" x14ac:dyDescent="0.2">
      <c r="A22" s="24"/>
      <c r="B22" s="24"/>
      <c r="C22" s="41"/>
      <c r="D22" s="42"/>
      <c r="E22" s="42"/>
      <c r="F22" s="42"/>
      <c r="G22" s="27"/>
      <c r="H22" s="43"/>
      <c r="I22" s="65"/>
      <c r="J22" s="65"/>
      <c r="K22" s="65"/>
      <c r="L22" s="65"/>
      <c r="M22" s="65"/>
      <c r="N22" s="65"/>
      <c r="O22" s="65"/>
      <c r="P22" s="65"/>
      <c r="T22" s="34"/>
      <c r="V22" s="34"/>
    </row>
    <row r="23" spans="1:22" s="29" customFormat="1" ht="20.25" customHeight="1" x14ac:dyDescent="0.2">
      <c r="A23" s="50"/>
      <c r="B23" s="50"/>
      <c r="C23" s="44" t="s">
        <v>2</v>
      </c>
      <c r="D23" s="7" t="s">
        <v>76</v>
      </c>
      <c r="E23" s="7" t="s">
        <v>97</v>
      </c>
      <c r="F23" s="7" t="s">
        <v>24</v>
      </c>
      <c r="G23" s="45" t="s">
        <v>151</v>
      </c>
      <c r="H23" s="32">
        <v>50.3</v>
      </c>
      <c r="I23" s="33">
        <f t="shared" si="3"/>
        <v>47.784999999999997</v>
      </c>
      <c r="J23" s="33">
        <f t="shared" si="0"/>
        <v>45.269999999999996</v>
      </c>
      <c r="K23" s="33">
        <f t="shared" si="1"/>
        <v>42.754999999999995</v>
      </c>
      <c r="L23" s="33">
        <f t="shared" si="2"/>
        <v>40.239999999999995</v>
      </c>
      <c r="M23" s="33">
        <f t="shared" si="4"/>
        <v>37.724999999999994</v>
      </c>
      <c r="N23" s="33">
        <f t="shared" si="5"/>
        <v>35.21</v>
      </c>
      <c r="O23" s="33">
        <f t="shared" si="6"/>
        <v>32.695</v>
      </c>
      <c r="P23" s="33">
        <f t="shared" si="7"/>
        <v>28.670999999999996</v>
      </c>
      <c r="T23" s="34"/>
      <c r="V23" s="34"/>
    </row>
    <row r="24" spans="1:22" s="29" customFormat="1" ht="20.25" customHeight="1" x14ac:dyDescent="0.2">
      <c r="A24" s="147"/>
      <c r="B24" s="148"/>
      <c r="C24" s="44" t="s">
        <v>2</v>
      </c>
      <c r="D24" s="7" t="s">
        <v>76</v>
      </c>
      <c r="E24" s="7">
        <v>110</v>
      </c>
      <c r="F24" s="7" t="s">
        <v>12</v>
      </c>
      <c r="G24" s="45" t="s">
        <v>151</v>
      </c>
      <c r="H24" s="32">
        <v>62.1</v>
      </c>
      <c r="I24" s="33">
        <f t="shared" si="3"/>
        <v>58.995000000000005</v>
      </c>
      <c r="J24" s="33">
        <f t="shared" si="0"/>
        <v>55.89</v>
      </c>
      <c r="K24" s="33">
        <f t="shared" si="1"/>
        <v>52.785000000000004</v>
      </c>
      <c r="L24" s="33">
        <f t="shared" si="2"/>
        <v>49.68</v>
      </c>
      <c r="M24" s="33">
        <f t="shared" si="4"/>
        <v>46.575000000000003</v>
      </c>
      <c r="N24" s="33">
        <f t="shared" si="5"/>
        <v>43.47</v>
      </c>
      <c r="O24" s="33">
        <f t="shared" si="6"/>
        <v>40.365000000000002</v>
      </c>
      <c r="P24" s="33">
        <f t="shared" si="7"/>
        <v>35.397000000000006</v>
      </c>
      <c r="T24" s="34"/>
      <c r="V24" s="34"/>
    </row>
    <row r="25" spans="1:22" s="29" customFormat="1" ht="20.25" customHeight="1" x14ac:dyDescent="0.2">
      <c r="A25" s="147"/>
      <c r="B25" s="148"/>
      <c r="C25" s="35" t="s">
        <v>2</v>
      </c>
      <c r="D25" s="3" t="s">
        <v>76</v>
      </c>
      <c r="E25" s="3">
        <v>110</v>
      </c>
      <c r="F25" s="3" t="s">
        <v>12</v>
      </c>
      <c r="G25" s="52" t="s">
        <v>341</v>
      </c>
      <c r="H25" s="32">
        <v>89</v>
      </c>
      <c r="I25" s="33">
        <f t="shared" si="3"/>
        <v>84.55</v>
      </c>
      <c r="J25" s="33">
        <f t="shared" si="0"/>
        <v>80.099999999999994</v>
      </c>
      <c r="K25" s="33">
        <f t="shared" si="1"/>
        <v>75.650000000000006</v>
      </c>
      <c r="L25" s="33">
        <f t="shared" si="2"/>
        <v>71.2</v>
      </c>
      <c r="M25" s="33">
        <f t="shared" si="4"/>
        <v>66.75</v>
      </c>
      <c r="N25" s="33">
        <f t="shared" si="5"/>
        <v>62.3</v>
      </c>
      <c r="O25" s="33">
        <f t="shared" si="6"/>
        <v>57.85</v>
      </c>
      <c r="P25" s="33">
        <f t="shared" si="7"/>
        <v>50.73</v>
      </c>
      <c r="T25" s="34"/>
      <c r="V25" s="34"/>
    </row>
    <row r="26" spans="1:22" s="29" customFormat="1" ht="20.25" customHeight="1" x14ac:dyDescent="0.2">
      <c r="A26" s="50"/>
      <c r="C26" s="44" t="s">
        <v>2</v>
      </c>
      <c r="D26" s="7" t="s">
        <v>59</v>
      </c>
      <c r="E26" s="7" t="s">
        <v>77</v>
      </c>
      <c r="F26" s="7" t="s">
        <v>13</v>
      </c>
      <c r="G26" s="45" t="s">
        <v>151</v>
      </c>
      <c r="H26" s="32">
        <v>83.3</v>
      </c>
      <c r="I26" s="33">
        <f t="shared" si="3"/>
        <v>79.134999999999991</v>
      </c>
      <c r="J26" s="33">
        <f t="shared" si="0"/>
        <v>74.97</v>
      </c>
      <c r="K26" s="33">
        <f t="shared" si="1"/>
        <v>70.804999999999993</v>
      </c>
      <c r="L26" s="33">
        <f t="shared" si="2"/>
        <v>66.64</v>
      </c>
      <c r="M26" s="33">
        <f t="shared" si="4"/>
        <v>62.474999999999994</v>
      </c>
      <c r="N26" s="33">
        <f t="shared" si="5"/>
        <v>58.31</v>
      </c>
      <c r="O26" s="33">
        <f t="shared" si="6"/>
        <v>54.144999999999996</v>
      </c>
      <c r="P26" s="33">
        <f t="shared" si="7"/>
        <v>47.480999999999995</v>
      </c>
      <c r="T26" s="34"/>
      <c r="V26" s="34"/>
    </row>
    <row r="27" spans="1:22" s="29" customFormat="1" ht="20.25" customHeight="1" x14ac:dyDescent="0.2">
      <c r="A27" s="24"/>
      <c r="B27" s="51"/>
      <c r="C27" s="35" t="s">
        <v>2</v>
      </c>
      <c r="D27" s="3" t="s">
        <v>59</v>
      </c>
      <c r="E27" s="3" t="s">
        <v>77</v>
      </c>
      <c r="F27" s="3" t="s">
        <v>13</v>
      </c>
      <c r="G27" s="52" t="s">
        <v>341</v>
      </c>
      <c r="H27" s="32">
        <v>119.1</v>
      </c>
      <c r="I27" s="33">
        <f t="shared" si="3"/>
        <v>113.145</v>
      </c>
      <c r="J27" s="33">
        <f t="shared" si="0"/>
        <v>107.19</v>
      </c>
      <c r="K27" s="33">
        <f t="shared" si="1"/>
        <v>101.235</v>
      </c>
      <c r="L27" s="33">
        <f t="shared" si="2"/>
        <v>95.28</v>
      </c>
      <c r="M27" s="33">
        <f t="shared" si="4"/>
        <v>89.324999999999989</v>
      </c>
      <c r="N27" s="33">
        <f t="shared" si="5"/>
        <v>83.37</v>
      </c>
      <c r="O27" s="33">
        <f t="shared" si="6"/>
        <v>77.414999999999992</v>
      </c>
      <c r="P27" s="33">
        <f t="shared" si="7"/>
        <v>67.887</v>
      </c>
      <c r="T27" s="34"/>
      <c r="V27" s="34"/>
    </row>
    <row r="28" spans="1:22" s="29" customFormat="1" ht="20.25" customHeight="1" x14ac:dyDescent="0.2">
      <c r="A28" s="50"/>
      <c r="C28" s="44" t="s">
        <v>2</v>
      </c>
      <c r="D28" s="7">
        <v>190</v>
      </c>
      <c r="E28" s="7">
        <v>150</v>
      </c>
      <c r="F28" s="7" t="s">
        <v>19</v>
      </c>
      <c r="G28" s="45" t="s">
        <v>151</v>
      </c>
      <c r="H28" s="32">
        <v>100</v>
      </c>
      <c r="I28" s="33">
        <f t="shared" si="3"/>
        <v>95</v>
      </c>
      <c r="J28" s="33">
        <f t="shared" si="0"/>
        <v>90</v>
      </c>
      <c r="K28" s="33">
        <f t="shared" si="1"/>
        <v>85</v>
      </c>
      <c r="L28" s="33">
        <f t="shared" si="2"/>
        <v>80</v>
      </c>
      <c r="M28" s="33">
        <f t="shared" si="4"/>
        <v>75</v>
      </c>
      <c r="N28" s="33">
        <f t="shared" si="5"/>
        <v>70</v>
      </c>
      <c r="O28" s="33">
        <f t="shared" si="6"/>
        <v>65</v>
      </c>
      <c r="P28" s="33">
        <f t="shared" si="7"/>
        <v>57</v>
      </c>
      <c r="T28" s="34"/>
      <c r="V28" s="34"/>
    </row>
    <row r="29" spans="1:22" s="29" customFormat="1" ht="20.25" customHeight="1" x14ac:dyDescent="0.2">
      <c r="A29" s="50"/>
      <c r="B29" s="50"/>
      <c r="C29" s="37" t="s">
        <v>2</v>
      </c>
      <c r="D29" s="5">
        <v>190</v>
      </c>
      <c r="E29" s="5">
        <v>150</v>
      </c>
      <c r="F29" s="5" t="s">
        <v>19</v>
      </c>
      <c r="G29" s="90" t="s">
        <v>341</v>
      </c>
      <c r="H29" s="32">
        <v>135.79999999999998</v>
      </c>
      <c r="I29" s="33">
        <f t="shared" si="3"/>
        <v>129.01</v>
      </c>
      <c r="J29" s="33">
        <f t="shared" si="0"/>
        <v>122.21999999999998</v>
      </c>
      <c r="K29" s="33">
        <f t="shared" si="1"/>
        <v>115.42999999999998</v>
      </c>
      <c r="L29" s="33">
        <f t="shared" si="2"/>
        <v>108.63999999999999</v>
      </c>
      <c r="M29" s="33">
        <f t="shared" si="4"/>
        <v>101.85</v>
      </c>
      <c r="N29" s="33">
        <f t="shared" si="5"/>
        <v>95.059999999999988</v>
      </c>
      <c r="O29" s="33">
        <f t="shared" si="6"/>
        <v>88.269999999999982</v>
      </c>
      <c r="P29" s="33">
        <f t="shared" si="7"/>
        <v>77.405999999999992</v>
      </c>
      <c r="T29" s="34"/>
      <c r="V29" s="34"/>
    </row>
    <row r="30" spans="1:22" s="29" customFormat="1" ht="20.25" customHeight="1" x14ac:dyDescent="0.2">
      <c r="A30" s="50"/>
      <c r="B30" s="50"/>
      <c r="C30" s="44" t="s">
        <v>2</v>
      </c>
      <c r="D30" s="7" t="s">
        <v>54</v>
      </c>
      <c r="E30" s="7" t="s">
        <v>54</v>
      </c>
      <c r="F30" s="7" t="s">
        <v>9</v>
      </c>
      <c r="G30" s="158" t="s">
        <v>151</v>
      </c>
      <c r="H30" s="157">
        <v>138.79999999999998</v>
      </c>
      <c r="I30" s="33">
        <f t="shared" si="3"/>
        <v>131.85999999999999</v>
      </c>
      <c r="J30" s="33">
        <f t="shared" si="0"/>
        <v>124.91999999999999</v>
      </c>
      <c r="K30" s="33">
        <f t="shared" si="1"/>
        <v>117.97999999999999</v>
      </c>
      <c r="L30" s="33">
        <f t="shared" si="2"/>
        <v>111.03999999999999</v>
      </c>
      <c r="M30" s="33">
        <f t="shared" si="4"/>
        <v>104.1</v>
      </c>
      <c r="N30" s="33">
        <f t="shared" si="5"/>
        <v>97.16</v>
      </c>
      <c r="O30" s="33">
        <f t="shared" si="6"/>
        <v>90.22</v>
      </c>
      <c r="P30" s="33">
        <f t="shared" si="7"/>
        <v>79.115999999999985</v>
      </c>
      <c r="Q30" s="53"/>
      <c r="R30" s="53"/>
      <c r="T30" s="34"/>
      <c r="V30" s="34"/>
    </row>
    <row r="31" spans="1:22" s="29" customFormat="1" ht="20.25" customHeight="1" x14ac:dyDescent="0.2">
      <c r="A31" s="50"/>
      <c r="B31" s="50"/>
      <c r="C31" s="37" t="s">
        <v>452</v>
      </c>
      <c r="D31" s="5" t="s">
        <v>54</v>
      </c>
      <c r="E31" s="5" t="s">
        <v>54</v>
      </c>
      <c r="F31" s="5" t="s">
        <v>9</v>
      </c>
      <c r="G31" s="27" t="s">
        <v>183</v>
      </c>
      <c r="H31" s="32">
        <v>185.8</v>
      </c>
      <c r="I31" s="33">
        <f t="shared" si="3"/>
        <v>176.51000000000002</v>
      </c>
      <c r="J31" s="33">
        <f t="shared" si="0"/>
        <v>167.22</v>
      </c>
      <c r="K31" s="33">
        <f t="shared" si="1"/>
        <v>157.93</v>
      </c>
      <c r="L31" s="33">
        <f t="shared" si="2"/>
        <v>148.64000000000001</v>
      </c>
      <c r="M31" s="33">
        <f t="shared" si="4"/>
        <v>139.35000000000002</v>
      </c>
      <c r="N31" s="33">
        <f t="shared" si="5"/>
        <v>130.06</v>
      </c>
      <c r="O31" s="33">
        <f t="shared" si="6"/>
        <v>120.77000000000001</v>
      </c>
      <c r="P31" s="33">
        <f t="shared" si="7"/>
        <v>105.90600000000001</v>
      </c>
      <c r="Q31" s="53"/>
      <c r="R31" s="53"/>
      <c r="T31" s="34"/>
      <c r="V31" s="34"/>
    </row>
    <row r="32" spans="1:22" s="29" customFormat="1" ht="20.25" customHeight="1" x14ac:dyDescent="0.2">
      <c r="A32" s="50"/>
      <c r="B32" s="50"/>
      <c r="C32" s="35" t="s">
        <v>2</v>
      </c>
      <c r="D32" s="3" t="s">
        <v>54</v>
      </c>
      <c r="E32" s="3" t="s">
        <v>54</v>
      </c>
      <c r="F32" s="3" t="s">
        <v>9</v>
      </c>
      <c r="G32" s="52" t="s">
        <v>341</v>
      </c>
      <c r="H32" s="32">
        <v>210.2</v>
      </c>
      <c r="I32" s="33">
        <f t="shared" si="3"/>
        <v>199.69</v>
      </c>
      <c r="J32" s="33">
        <f t="shared" si="0"/>
        <v>189.17999999999998</v>
      </c>
      <c r="K32" s="33">
        <f t="shared" si="1"/>
        <v>178.67</v>
      </c>
      <c r="L32" s="33">
        <f t="shared" si="2"/>
        <v>168.16</v>
      </c>
      <c r="M32" s="33">
        <f t="shared" si="4"/>
        <v>157.64999999999998</v>
      </c>
      <c r="N32" s="33">
        <f t="shared" si="5"/>
        <v>147.13999999999999</v>
      </c>
      <c r="O32" s="33">
        <f t="shared" si="6"/>
        <v>136.63</v>
      </c>
      <c r="P32" s="33">
        <f t="shared" si="7"/>
        <v>119.81399999999999</v>
      </c>
      <c r="Q32" s="53"/>
      <c r="R32" s="53"/>
      <c r="T32" s="34"/>
      <c r="V32" s="34"/>
    </row>
    <row r="33" spans="1:22" s="29" customFormat="1" ht="20.25" customHeight="1" x14ac:dyDescent="0.2">
      <c r="A33" s="50"/>
      <c r="B33" s="50"/>
      <c r="C33" s="44" t="s">
        <v>2</v>
      </c>
      <c r="D33" s="7">
        <v>240</v>
      </c>
      <c r="E33" s="7">
        <v>110</v>
      </c>
      <c r="F33" s="7" t="s">
        <v>12</v>
      </c>
      <c r="G33" s="45" t="s">
        <v>151</v>
      </c>
      <c r="H33" s="32">
        <v>77.399999999999991</v>
      </c>
      <c r="I33" s="33">
        <f t="shared" si="3"/>
        <v>73.529999999999987</v>
      </c>
      <c r="J33" s="33">
        <f t="shared" si="0"/>
        <v>69.66</v>
      </c>
      <c r="K33" s="33">
        <f t="shared" si="1"/>
        <v>65.789999999999992</v>
      </c>
      <c r="L33" s="33">
        <f t="shared" si="2"/>
        <v>61.919999999999995</v>
      </c>
      <c r="M33" s="33">
        <f t="shared" si="4"/>
        <v>58.05</v>
      </c>
      <c r="N33" s="33">
        <f t="shared" si="5"/>
        <v>54.179999999999993</v>
      </c>
      <c r="O33" s="33">
        <f t="shared" si="6"/>
        <v>50.309999999999995</v>
      </c>
      <c r="P33" s="33">
        <f t="shared" si="7"/>
        <v>44.117999999999995</v>
      </c>
      <c r="T33" s="34"/>
      <c r="V33" s="34"/>
    </row>
    <row r="34" spans="1:22" s="29" customFormat="1" ht="20.25" customHeight="1" x14ac:dyDescent="0.2">
      <c r="A34" s="51"/>
      <c r="B34" s="51"/>
      <c r="C34" s="35" t="s">
        <v>2</v>
      </c>
      <c r="D34" s="3">
        <v>240</v>
      </c>
      <c r="E34" s="3">
        <v>110</v>
      </c>
      <c r="F34" s="3" t="s">
        <v>12</v>
      </c>
      <c r="G34" s="52" t="s">
        <v>341</v>
      </c>
      <c r="H34" s="32">
        <v>101.1</v>
      </c>
      <c r="I34" s="33">
        <f t="shared" si="3"/>
        <v>96.044999999999987</v>
      </c>
      <c r="J34" s="33">
        <f t="shared" si="0"/>
        <v>90.99</v>
      </c>
      <c r="K34" s="33">
        <f t="shared" si="1"/>
        <v>85.935000000000002</v>
      </c>
      <c r="L34" s="33">
        <f t="shared" si="2"/>
        <v>80.88</v>
      </c>
      <c r="M34" s="33">
        <f t="shared" si="4"/>
        <v>75.824999999999989</v>
      </c>
      <c r="N34" s="33">
        <f t="shared" si="5"/>
        <v>70.77</v>
      </c>
      <c r="O34" s="33">
        <f t="shared" si="6"/>
        <v>65.715000000000003</v>
      </c>
      <c r="P34" s="33">
        <f t="shared" si="7"/>
        <v>57.626999999999988</v>
      </c>
      <c r="T34" s="34"/>
      <c r="V34" s="34"/>
    </row>
    <row r="35" spans="1:22" s="29" customFormat="1" ht="20.25" customHeight="1" x14ac:dyDescent="0.2">
      <c r="A35" s="51"/>
      <c r="B35" s="51"/>
      <c r="C35" s="44" t="s">
        <v>2</v>
      </c>
      <c r="D35" s="7">
        <v>260</v>
      </c>
      <c r="E35" s="7">
        <v>210</v>
      </c>
      <c r="F35" s="7" t="s">
        <v>23</v>
      </c>
      <c r="G35" s="45" t="s">
        <v>151</v>
      </c>
      <c r="H35" s="32">
        <v>102.3</v>
      </c>
      <c r="I35" s="33">
        <f t="shared" si="3"/>
        <v>97.185000000000002</v>
      </c>
      <c r="J35" s="33">
        <f t="shared" si="0"/>
        <v>92.07</v>
      </c>
      <c r="K35" s="33">
        <f t="shared" si="1"/>
        <v>86.954999999999998</v>
      </c>
      <c r="L35" s="33">
        <f t="shared" si="2"/>
        <v>81.84</v>
      </c>
      <c r="M35" s="33">
        <f t="shared" si="4"/>
        <v>76.724999999999994</v>
      </c>
      <c r="N35" s="33">
        <f t="shared" si="5"/>
        <v>71.61</v>
      </c>
      <c r="O35" s="33">
        <f t="shared" si="6"/>
        <v>66.495000000000005</v>
      </c>
      <c r="P35" s="33">
        <f t="shared" si="7"/>
        <v>58.311</v>
      </c>
      <c r="T35" s="34"/>
      <c r="V35" s="34"/>
    </row>
    <row r="36" spans="1:22" s="29" customFormat="1" ht="20.25" customHeight="1" x14ac:dyDescent="0.2">
      <c r="A36" s="50"/>
      <c r="C36" s="35" t="s">
        <v>2</v>
      </c>
      <c r="D36" s="3">
        <v>260</v>
      </c>
      <c r="E36" s="3">
        <v>210</v>
      </c>
      <c r="F36" s="3" t="s">
        <v>23</v>
      </c>
      <c r="G36" s="52" t="s">
        <v>341</v>
      </c>
      <c r="H36" s="32">
        <v>138.1</v>
      </c>
      <c r="I36" s="33">
        <f t="shared" si="3"/>
        <v>131.19499999999999</v>
      </c>
      <c r="J36" s="33">
        <f t="shared" si="0"/>
        <v>124.28999999999999</v>
      </c>
      <c r="K36" s="33">
        <f t="shared" si="1"/>
        <v>117.38499999999999</v>
      </c>
      <c r="L36" s="33">
        <f t="shared" si="2"/>
        <v>110.47999999999999</v>
      </c>
      <c r="M36" s="33">
        <f t="shared" si="4"/>
        <v>103.57499999999999</v>
      </c>
      <c r="N36" s="33">
        <f t="shared" si="5"/>
        <v>96.669999999999987</v>
      </c>
      <c r="O36" s="33">
        <f t="shared" si="6"/>
        <v>89.765000000000001</v>
      </c>
      <c r="P36" s="33">
        <f t="shared" si="7"/>
        <v>78.716999999999985</v>
      </c>
      <c r="T36" s="34"/>
      <c r="V36" s="34"/>
    </row>
    <row r="37" spans="1:22" s="29" customFormat="1" ht="20.25" customHeight="1" x14ac:dyDescent="0.2">
      <c r="A37" s="50"/>
      <c r="C37" s="44" t="s">
        <v>2</v>
      </c>
      <c r="D37" s="7">
        <v>290</v>
      </c>
      <c r="E37" s="7">
        <v>235</v>
      </c>
      <c r="F37" s="7" t="s">
        <v>15</v>
      </c>
      <c r="G37" s="45" t="s">
        <v>151</v>
      </c>
      <c r="H37" s="32">
        <v>139.6</v>
      </c>
      <c r="I37" s="33">
        <f t="shared" si="3"/>
        <v>132.62</v>
      </c>
      <c r="J37" s="33">
        <f t="shared" si="0"/>
        <v>125.63999999999999</v>
      </c>
      <c r="K37" s="33">
        <f t="shared" si="1"/>
        <v>118.66</v>
      </c>
      <c r="L37" s="33">
        <f t="shared" si="2"/>
        <v>111.67999999999999</v>
      </c>
      <c r="M37" s="33">
        <f t="shared" si="4"/>
        <v>104.69999999999999</v>
      </c>
      <c r="N37" s="33">
        <f t="shared" si="5"/>
        <v>97.72</v>
      </c>
      <c r="O37" s="33">
        <f t="shared" si="6"/>
        <v>90.740000000000009</v>
      </c>
      <c r="P37" s="33">
        <f t="shared" si="7"/>
        <v>79.572000000000003</v>
      </c>
      <c r="Q37" s="53"/>
      <c r="R37" s="53"/>
      <c r="T37" s="34"/>
      <c r="V37" s="34"/>
    </row>
    <row r="38" spans="1:22" s="29" customFormat="1" ht="20.25" customHeight="1" x14ac:dyDescent="0.2">
      <c r="A38" s="50"/>
      <c r="C38" s="35" t="s">
        <v>2</v>
      </c>
      <c r="D38" s="3">
        <v>290</v>
      </c>
      <c r="E38" s="3">
        <v>235</v>
      </c>
      <c r="F38" s="3" t="s">
        <v>15</v>
      </c>
      <c r="G38" s="52" t="s">
        <v>341</v>
      </c>
      <c r="H38" s="32">
        <v>211.1</v>
      </c>
      <c r="I38" s="33">
        <f t="shared" si="3"/>
        <v>200.54499999999999</v>
      </c>
      <c r="J38" s="33">
        <f t="shared" si="0"/>
        <v>189.99</v>
      </c>
      <c r="K38" s="33">
        <f t="shared" si="1"/>
        <v>179.435</v>
      </c>
      <c r="L38" s="33">
        <f t="shared" si="2"/>
        <v>168.88</v>
      </c>
      <c r="M38" s="33">
        <f t="shared" si="4"/>
        <v>158.32499999999999</v>
      </c>
      <c r="N38" s="33">
        <f t="shared" si="5"/>
        <v>147.76999999999998</v>
      </c>
      <c r="O38" s="33">
        <f t="shared" si="6"/>
        <v>137.215</v>
      </c>
      <c r="P38" s="33">
        <f t="shared" si="7"/>
        <v>120.32699999999998</v>
      </c>
      <c r="Q38" s="53"/>
      <c r="R38" s="53"/>
      <c r="T38" s="34"/>
      <c r="V38" s="34"/>
    </row>
    <row r="39" spans="1:22" s="29" customFormat="1" ht="20.25" customHeight="1" x14ac:dyDescent="0.2">
      <c r="A39" s="50"/>
      <c r="C39" s="44" t="s">
        <v>2</v>
      </c>
      <c r="D39" s="7" t="s">
        <v>65</v>
      </c>
      <c r="E39" s="7" t="s">
        <v>59</v>
      </c>
      <c r="F39" s="7" t="s">
        <v>11</v>
      </c>
      <c r="G39" s="45" t="s">
        <v>151</v>
      </c>
      <c r="H39" s="32">
        <v>167.5</v>
      </c>
      <c r="I39" s="33">
        <f t="shared" si="3"/>
        <v>159.125</v>
      </c>
      <c r="J39" s="33">
        <f t="shared" si="0"/>
        <v>150.75</v>
      </c>
      <c r="K39" s="33">
        <f t="shared" si="1"/>
        <v>142.375</v>
      </c>
      <c r="L39" s="33">
        <f t="shared" si="2"/>
        <v>134</v>
      </c>
      <c r="M39" s="33">
        <f t="shared" si="4"/>
        <v>125.625</v>
      </c>
      <c r="N39" s="33">
        <f t="shared" si="5"/>
        <v>117.25</v>
      </c>
      <c r="O39" s="33">
        <f t="shared" si="6"/>
        <v>108.875</v>
      </c>
      <c r="P39" s="33">
        <f t="shared" si="7"/>
        <v>95.474999999999994</v>
      </c>
      <c r="Q39" s="53"/>
      <c r="R39" s="53"/>
      <c r="T39" s="34"/>
      <c r="V39" s="34"/>
    </row>
    <row r="40" spans="1:22" s="29" customFormat="1" ht="20.25" customHeight="1" x14ac:dyDescent="0.2">
      <c r="A40" s="50"/>
      <c r="C40" s="44" t="s">
        <v>2</v>
      </c>
      <c r="D40" s="7" t="s">
        <v>435</v>
      </c>
      <c r="E40" s="7" t="s">
        <v>75</v>
      </c>
      <c r="F40" s="7" t="s">
        <v>17</v>
      </c>
      <c r="G40" s="45" t="s">
        <v>151</v>
      </c>
      <c r="H40" s="32">
        <v>195.8</v>
      </c>
      <c r="I40" s="33">
        <f t="shared" si="3"/>
        <v>186.01000000000002</v>
      </c>
      <c r="J40" s="33">
        <f t="shared" si="0"/>
        <v>176.22</v>
      </c>
      <c r="K40" s="33">
        <f t="shared" si="1"/>
        <v>166.43</v>
      </c>
      <c r="L40" s="33">
        <f t="shared" si="2"/>
        <v>156.64000000000001</v>
      </c>
      <c r="M40" s="33">
        <f t="shared" si="4"/>
        <v>146.85000000000002</v>
      </c>
      <c r="N40" s="33">
        <f t="shared" si="5"/>
        <v>137.06</v>
      </c>
      <c r="O40" s="33">
        <f t="shared" si="6"/>
        <v>127.27000000000001</v>
      </c>
      <c r="P40" s="33">
        <f t="shared" si="7"/>
        <v>111.60600000000001</v>
      </c>
      <c r="Q40" s="53"/>
      <c r="R40" s="53"/>
      <c r="T40" s="34"/>
      <c r="V40" s="34"/>
    </row>
    <row r="41" spans="1:22" s="29" customFormat="1" ht="20.25" customHeight="1" x14ac:dyDescent="0.2">
      <c r="A41" s="50"/>
      <c r="C41" s="44" t="s">
        <v>2</v>
      </c>
      <c r="D41" s="7" t="s">
        <v>46</v>
      </c>
      <c r="E41" s="7" t="s">
        <v>52</v>
      </c>
      <c r="F41" s="7" t="s">
        <v>83</v>
      </c>
      <c r="G41" s="45" t="s">
        <v>151</v>
      </c>
      <c r="H41" s="32">
        <v>216.3</v>
      </c>
      <c r="I41" s="33">
        <f t="shared" si="3"/>
        <v>205.48500000000001</v>
      </c>
      <c r="J41" s="33">
        <f t="shared" si="0"/>
        <v>194.67000000000002</v>
      </c>
      <c r="K41" s="33">
        <f t="shared" si="1"/>
        <v>183.85500000000002</v>
      </c>
      <c r="L41" s="33">
        <f t="shared" si="2"/>
        <v>173.04000000000002</v>
      </c>
      <c r="M41" s="33">
        <f t="shared" si="4"/>
        <v>162.22500000000002</v>
      </c>
      <c r="N41" s="33">
        <f t="shared" si="5"/>
        <v>151.41000000000003</v>
      </c>
      <c r="O41" s="33">
        <f t="shared" si="6"/>
        <v>140.59500000000003</v>
      </c>
      <c r="P41" s="33">
        <f t="shared" si="7"/>
        <v>123.291</v>
      </c>
      <c r="Q41" s="53"/>
      <c r="R41" s="53"/>
      <c r="T41" s="34"/>
      <c r="V41" s="34"/>
    </row>
    <row r="42" spans="1:22" s="29" customFormat="1" ht="20.25" customHeight="1" x14ac:dyDescent="0.2">
      <c r="C42" s="44" t="s">
        <v>2</v>
      </c>
      <c r="D42" s="7">
        <v>360</v>
      </c>
      <c r="E42" s="7">
        <v>260</v>
      </c>
      <c r="F42" s="7" t="s">
        <v>23</v>
      </c>
      <c r="G42" s="45" t="s">
        <v>151</v>
      </c>
      <c r="H42" s="32">
        <v>134.69999999999999</v>
      </c>
      <c r="I42" s="33">
        <f t="shared" si="3"/>
        <v>127.96499999999999</v>
      </c>
      <c r="J42" s="33">
        <f t="shared" si="0"/>
        <v>121.22999999999999</v>
      </c>
      <c r="K42" s="33">
        <f t="shared" si="1"/>
        <v>114.49499999999999</v>
      </c>
      <c r="L42" s="33">
        <f t="shared" si="2"/>
        <v>107.75999999999999</v>
      </c>
      <c r="M42" s="33">
        <f t="shared" si="4"/>
        <v>101.02499999999999</v>
      </c>
      <c r="N42" s="33">
        <f t="shared" si="5"/>
        <v>94.289999999999992</v>
      </c>
      <c r="O42" s="33">
        <f t="shared" si="6"/>
        <v>87.554999999999993</v>
      </c>
      <c r="P42" s="33">
        <f t="shared" si="7"/>
        <v>76.778999999999996</v>
      </c>
      <c r="Q42" s="53"/>
      <c r="R42" s="53"/>
      <c r="T42" s="34"/>
      <c r="V42" s="34"/>
    </row>
    <row r="43" spans="1:22" s="29" customFormat="1" ht="20.25" customHeight="1" x14ac:dyDescent="0.2">
      <c r="C43" s="35" t="s">
        <v>2</v>
      </c>
      <c r="D43" s="3">
        <v>360</v>
      </c>
      <c r="E43" s="3">
        <v>260</v>
      </c>
      <c r="F43" s="3" t="s">
        <v>23</v>
      </c>
      <c r="G43" s="52" t="s">
        <v>341</v>
      </c>
      <c r="H43" s="32">
        <v>182.4</v>
      </c>
      <c r="I43" s="33">
        <f t="shared" si="3"/>
        <v>173.28</v>
      </c>
      <c r="J43" s="33">
        <f t="shared" si="0"/>
        <v>164.16</v>
      </c>
      <c r="K43" s="33">
        <f t="shared" si="1"/>
        <v>155.04000000000002</v>
      </c>
      <c r="L43" s="33">
        <f t="shared" si="2"/>
        <v>145.92000000000002</v>
      </c>
      <c r="M43" s="33">
        <f t="shared" si="4"/>
        <v>136.80000000000001</v>
      </c>
      <c r="N43" s="33">
        <f t="shared" si="5"/>
        <v>127.68</v>
      </c>
      <c r="O43" s="33">
        <f t="shared" si="6"/>
        <v>118.56</v>
      </c>
      <c r="P43" s="33">
        <f t="shared" si="7"/>
        <v>103.968</v>
      </c>
      <c r="Q43" s="53"/>
      <c r="R43" s="53"/>
      <c r="T43" s="34"/>
      <c r="V43" s="34"/>
    </row>
    <row r="44" spans="1:22" s="29" customFormat="1" ht="20.25" customHeight="1" x14ac:dyDescent="0.2">
      <c r="C44" s="44" t="s">
        <v>2</v>
      </c>
      <c r="D44" s="7">
        <v>360</v>
      </c>
      <c r="E44" s="7">
        <v>260</v>
      </c>
      <c r="F44" s="7" t="s">
        <v>13</v>
      </c>
      <c r="G44" s="45" t="s">
        <v>151</v>
      </c>
      <c r="H44" s="32">
        <v>170.7</v>
      </c>
      <c r="I44" s="33">
        <f t="shared" si="3"/>
        <v>162.16499999999999</v>
      </c>
      <c r="J44" s="33">
        <f t="shared" si="0"/>
        <v>153.63</v>
      </c>
      <c r="K44" s="33">
        <f t="shared" si="1"/>
        <v>145.095</v>
      </c>
      <c r="L44" s="33">
        <f t="shared" si="2"/>
        <v>136.56</v>
      </c>
      <c r="M44" s="33">
        <f t="shared" si="4"/>
        <v>128.02499999999998</v>
      </c>
      <c r="N44" s="33">
        <f t="shared" si="5"/>
        <v>119.49</v>
      </c>
      <c r="O44" s="33">
        <f t="shared" si="6"/>
        <v>110.955</v>
      </c>
      <c r="P44" s="33">
        <f t="shared" si="7"/>
        <v>97.298999999999992</v>
      </c>
      <c r="Q44" s="53"/>
      <c r="R44" s="53"/>
      <c r="T44" s="34"/>
      <c r="V44" s="34"/>
    </row>
    <row r="45" spans="1:22" s="29" customFormat="1" ht="20.25" customHeight="1" x14ac:dyDescent="0.2">
      <c r="C45" s="35" t="s">
        <v>2</v>
      </c>
      <c r="D45" s="3">
        <v>360</v>
      </c>
      <c r="E45" s="3">
        <v>260</v>
      </c>
      <c r="F45" s="3" t="s">
        <v>13</v>
      </c>
      <c r="G45" s="52" t="s">
        <v>341</v>
      </c>
      <c r="H45" s="32">
        <v>242.2</v>
      </c>
      <c r="I45" s="33">
        <f t="shared" si="3"/>
        <v>230.08999999999997</v>
      </c>
      <c r="J45" s="33">
        <f t="shared" si="0"/>
        <v>217.98</v>
      </c>
      <c r="K45" s="33">
        <f t="shared" si="1"/>
        <v>205.87</v>
      </c>
      <c r="L45" s="33">
        <f t="shared" si="2"/>
        <v>193.76</v>
      </c>
      <c r="M45" s="33">
        <f t="shared" si="4"/>
        <v>181.64999999999998</v>
      </c>
      <c r="N45" s="33">
        <f t="shared" si="5"/>
        <v>169.54</v>
      </c>
      <c r="O45" s="33">
        <f t="shared" si="6"/>
        <v>157.43</v>
      </c>
      <c r="P45" s="33">
        <f t="shared" si="7"/>
        <v>138.05399999999997</v>
      </c>
      <c r="Q45" s="53"/>
      <c r="R45" s="53"/>
      <c r="T45" s="34"/>
      <c r="V45" s="34"/>
    </row>
    <row r="46" spans="1:22" s="29" customFormat="1" ht="20.25" customHeight="1" x14ac:dyDescent="0.2">
      <c r="C46" s="44" t="s">
        <v>2</v>
      </c>
      <c r="D46" s="7">
        <v>360</v>
      </c>
      <c r="E46" s="7">
        <v>260</v>
      </c>
      <c r="F46" s="7" t="s">
        <v>9</v>
      </c>
      <c r="G46" s="45" t="s">
        <v>151</v>
      </c>
      <c r="H46" s="32">
        <v>163.5</v>
      </c>
      <c r="I46" s="33">
        <f t="shared" si="3"/>
        <v>155.32499999999999</v>
      </c>
      <c r="J46" s="33">
        <f t="shared" si="0"/>
        <v>147.15</v>
      </c>
      <c r="K46" s="33">
        <f t="shared" si="1"/>
        <v>138.97499999999999</v>
      </c>
      <c r="L46" s="33">
        <f t="shared" si="2"/>
        <v>130.80000000000001</v>
      </c>
      <c r="M46" s="33">
        <f t="shared" si="4"/>
        <v>122.625</v>
      </c>
      <c r="N46" s="33">
        <f t="shared" si="5"/>
        <v>114.45</v>
      </c>
      <c r="O46" s="33">
        <f t="shared" si="6"/>
        <v>106.27500000000001</v>
      </c>
      <c r="P46" s="33">
        <f t="shared" si="7"/>
        <v>93.194999999999993</v>
      </c>
      <c r="Q46" s="53"/>
      <c r="R46" s="53"/>
      <c r="T46" s="34"/>
      <c r="V46" s="34"/>
    </row>
    <row r="47" spans="1:22" s="29" customFormat="1" ht="20.25" customHeight="1" x14ac:dyDescent="0.2">
      <c r="C47" s="35" t="s">
        <v>2</v>
      </c>
      <c r="D47" s="3">
        <v>360</v>
      </c>
      <c r="E47" s="3">
        <v>260</v>
      </c>
      <c r="F47" s="3" t="s">
        <v>9</v>
      </c>
      <c r="G47" s="52" t="s">
        <v>341</v>
      </c>
      <c r="H47" s="32">
        <v>235</v>
      </c>
      <c r="I47" s="33">
        <f t="shared" si="3"/>
        <v>223.25</v>
      </c>
      <c r="J47" s="33">
        <f t="shared" si="0"/>
        <v>211.5</v>
      </c>
      <c r="K47" s="33">
        <f t="shared" si="1"/>
        <v>199.75</v>
      </c>
      <c r="L47" s="33">
        <f t="shared" si="2"/>
        <v>188</v>
      </c>
      <c r="M47" s="33">
        <f t="shared" si="4"/>
        <v>176.25</v>
      </c>
      <c r="N47" s="33">
        <f t="shared" si="5"/>
        <v>164.5</v>
      </c>
      <c r="O47" s="33">
        <f t="shared" si="6"/>
        <v>152.75</v>
      </c>
      <c r="P47" s="33">
        <f t="shared" si="7"/>
        <v>133.94999999999999</v>
      </c>
      <c r="Q47" s="53"/>
      <c r="R47" s="53"/>
      <c r="T47" s="34"/>
      <c r="V47" s="34"/>
    </row>
    <row r="48" spans="1:22" s="29" customFormat="1" ht="20.25" customHeight="1" x14ac:dyDescent="0.2">
      <c r="A48" s="50"/>
      <c r="C48" s="44" t="s">
        <v>2</v>
      </c>
      <c r="D48" s="7" t="s">
        <v>93</v>
      </c>
      <c r="E48" s="7">
        <v>320</v>
      </c>
      <c r="F48" s="7" t="s">
        <v>9</v>
      </c>
      <c r="G48" s="45" t="s">
        <v>342</v>
      </c>
      <c r="H48" s="32">
        <v>177.6</v>
      </c>
      <c r="I48" s="33">
        <f t="shared" si="3"/>
        <v>168.72</v>
      </c>
      <c r="J48" s="33">
        <f t="shared" si="0"/>
        <v>159.84</v>
      </c>
      <c r="K48" s="33">
        <f t="shared" si="1"/>
        <v>150.96</v>
      </c>
      <c r="L48" s="33">
        <f t="shared" si="2"/>
        <v>142.07999999999998</v>
      </c>
      <c r="M48" s="33">
        <f t="shared" si="4"/>
        <v>133.19999999999999</v>
      </c>
      <c r="N48" s="33">
        <f t="shared" si="5"/>
        <v>124.32</v>
      </c>
      <c r="O48" s="33">
        <f t="shared" si="6"/>
        <v>115.44</v>
      </c>
      <c r="P48" s="33">
        <f t="shared" si="7"/>
        <v>101.232</v>
      </c>
      <c r="Q48" s="53"/>
      <c r="R48" s="53"/>
      <c r="T48" s="34"/>
      <c r="V48" s="34"/>
    </row>
    <row r="49" spans="1:22" s="29" customFormat="1" ht="20.25" customHeight="1" x14ac:dyDescent="0.2">
      <c r="C49" s="37" t="s">
        <v>2</v>
      </c>
      <c r="D49" s="5">
        <v>430</v>
      </c>
      <c r="E49" s="5">
        <v>320</v>
      </c>
      <c r="F49" s="5" t="s">
        <v>9</v>
      </c>
      <c r="G49" s="27" t="s">
        <v>151</v>
      </c>
      <c r="H49" s="32">
        <v>227.1</v>
      </c>
      <c r="I49" s="33">
        <f t="shared" si="3"/>
        <v>215.745</v>
      </c>
      <c r="J49" s="33">
        <f t="shared" si="0"/>
        <v>204.39</v>
      </c>
      <c r="K49" s="33">
        <f t="shared" si="1"/>
        <v>193.035</v>
      </c>
      <c r="L49" s="33">
        <f t="shared" si="2"/>
        <v>181.68</v>
      </c>
      <c r="M49" s="33">
        <f t="shared" si="4"/>
        <v>170.32499999999999</v>
      </c>
      <c r="N49" s="33">
        <f t="shared" si="5"/>
        <v>158.97</v>
      </c>
      <c r="O49" s="33">
        <f t="shared" si="6"/>
        <v>147.61500000000001</v>
      </c>
      <c r="P49" s="33">
        <f t="shared" si="7"/>
        <v>129.447</v>
      </c>
      <c r="Q49" s="53"/>
      <c r="R49" s="53"/>
      <c r="T49" s="34"/>
      <c r="V49" s="34"/>
    </row>
    <row r="50" spans="1:22" s="29" customFormat="1" ht="20.25" customHeight="1" x14ac:dyDescent="0.2">
      <c r="C50" s="35" t="s">
        <v>2</v>
      </c>
      <c r="D50" s="3">
        <v>430</v>
      </c>
      <c r="E50" s="3">
        <v>320</v>
      </c>
      <c r="F50" s="3" t="s">
        <v>9</v>
      </c>
      <c r="G50" s="52" t="s">
        <v>341</v>
      </c>
      <c r="H50" s="32">
        <v>370.1</v>
      </c>
      <c r="I50" s="33">
        <f t="shared" si="3"/>
        <v>351.59500000000003</v>
      </c>
      <c r="J50" s="33">
        <f t="shared" si="0"/>
        <v>333.09000000000003</v>
      </c>
      <c r="K50" s="33">
        <f t="shared" si="1"/>
        <v>314.58500000000004</v>
      </c>
      <c r="L50" s="33">
        <f t="shared" si="2"/>
        <v>296.08000000000004</v>
      </c>
      <c r="M50" s="33">
        <f t="shared" si="4"/>
        <v>277.57500000000005</v>
      </c>
      <c r="N50" s="33">
        <f t="shared" si="5"/>
        <v>259.07000000000005</v>
      </c>
      <c r="O50" s="33">
        <f t="shared" si="6"/>
        <v>240.56500000000003</v>
      </c>
      <c r="P50" s="33">
        <f t="shared" si="7"/>
        <v>210.95700000000002</v>
      </c>
      <c r="Q50" s="53"/>
      <c r="R50" s="53"/>
      <c r="T50" s="34"/>
      <c r="V50" s="34"/>
    </row>
    <row r="51" spans="1:22" s="29" customFormat="1" ht="20.25" customHeight="1" x14ac:dyDescent="0.2">
      <c r="C51" s="44" t="s">
        <v>2</v>
      </c>
      <c r="D51" s="7">
        <v>430</v>
      </c>
      <c r="E51" s="7">
        <v>320</v>
      </c>
      <c r="F51" s="7" t="s">
        <v>26</v>
      </c>
      <c r="G51" s="45" t="s">
        <v>151</v>
      </c>
      <c r="H51" s="32">
        <v>303.5</v>
      </c>
      <c r="I51" s="33">
        <f t="shared" si="3"/>
        <v>288.32499999999999</v>
      </c>
      <c r="J51" s="33">
        <f t="shared" si="0"/>
        <v>273.14999999999998</v>
      </c>
      <c r="K51" s="33">
        <f t="shared" si="1"/>
        <v>257.97500000000002</v>
      </c>
      <c r="L51" s="33">
        <f t="shared" si="2"/>
        <v>242.8</v>
      </c>
      <c r="M51" s="33">
        <f t="shared" si="4"/>
        <v>227.625</v>
      </c>
      <c r="N51" s="33">
        <f t="shared" si="5"/>
        <v>212.45</v>
      </c>
      <c r="O51" s="33">
        <f t="shared" si="6"/>
        <v>197.27500000000001</v>
      </c>
      <c r="P51" s="33">
        <f t="shared" si="7"/>
        <v>172.995</v>
      </c>
      <c r="T51" s="34"/>
      <c r="V51" s="34"/>
    </row>
    <row r="52" spans="1:22" s="29" customFormat="1" ht="20.25" customHeight="1" x14ac:dyDescent="0.2">
      <c r="A52" s="50"/>
      <c r="C52" s="35" t="s">
        <v>2</v>
      </c>
      <c r="D52" s="3">
        <v>430</v>
      </c>
      <c r="E52" s="3">
        <v>320</v>
      </c>
      <c r="F52" s="3" t="s">
        <v>26</v>
      </c>
      <c r="G52" s="52" t="s">
        <v>341</v>
      </c>
      <c r="H52" s="32">
        <v>446.5</v>
      </c>
      <c r="I52" s="33">
        <f t="shared" si="3"/>
        <v>424.17500000000001</v>
      </c>
      <c r="J52" s="33">
        <f t="shared" si="0"/>
        <v>401.85</v>
      </c>
      <c r="K52" s="33">
        <f t="shared" si="1"/>
        <v>379.52499999999998</v>
      </c>
      <c r="L52" s="33">
        <f t="shared" si="2"/>
        <v>357.2</v>
      </c>
      <c r="M52" s="33">
        <f t="shared" si="4"/>
        <v>334.875</v>
      </c>
      <c r="N52" s="33">
        <f t="shared" si="5"/>
        <v>312.55</v>
      </c>
      <c r="O52" s="33">
        <f t="shared" si="6"/>
        <v>290.22500000000002</v>
      </c>
      <c r="P52" s="33">
        <f t="shared" si="7"/>
        <v>254.505</v>
      </c>
      <c r="T52" s="34"/>
      <c r="V52" s="34"/>
    </row>
    <row r="53" spans="1:22" s="29" customFormat="1" ht="20.25" customHeight="1" x14ac:dyDescent="0.2">
      <c r="C53" s="44" t="s">
        <v>2</v>
      </c>
      <c r="D53" s="7" t="s">
        <v>38</v>
      </c>
      <c r="E53" s="7">
        <v>320</v>
      </c>
      <c r="F53" s="7" t="s">
        <v>11</v>
      </c>
      <c r="G53" s="45" t="s">
        <v>151</v>
      </c>
      <c r="H53" s="32">
        <v>231.7</v>
      </c>
      <c r="I53" s="33">
        <f t="shared" si="3"/>
        <v>220.11499999999998</v>
      </c>
      <c r="J53" s="33">
        <f t="shared" si="0"/>
        <v>208.52999999999997</v>
      </c>
      <c r="K53" s="33">
        <f t="shared" si="1"/>
        <v>196.94499999999999</v>
      </c>
      <c r="L53" s="33">
        <f t="shared" si="2"/>
        <v>185.35999999999999</v>
      </c>
      <c r="M53" s="33">
        <f t="shared" si="4"/>
        <v>173.77499999999998</v>
      </c>
      <c r="N53" s="33">
        <f t="shared" si="5"/>
        <v>162.19</v>
      </c>
      <c r="O53" s="33">
        <f t="shared" si="6"/>
        <v>150.60500000000002</v>
      </c>
      <c r="P53" s="33">
        <f t="shared" si="7"/>
        <v>132.06899999999999</v>
      </c>
      <c r="T53" s="34"/>
      <c r="V53" s="34"/>
    </row>
    <row r="54" spans="1:22" s="29" customFormat="1" ht="20.25" customHeight="1" x14ac:dyDescent="0.2">
      <c r="C54" s="35" t="s">
        <v>2</v>
      </c>
      <c r="D54" s="3" t="s">
        <v>38</v>
      </c>
      <c r="E54" s="3">
        <v>320</v>
      </c>
      <c r="F54" s="3" t="s">
        <v>11</v>
      </c>
      <c r="G54" s="52" t="s">
        <v>341</v>
      </c>
      <c r="H54" s="32">
        <v>374.70000000000005</v>
      </c>
      <c r="I54" s="33">
        <f t="shared" si="3"/>
        <v>355.96500000000003</v>
      </c>
      <c r="J54" s="33">
        <f t="shared" si="0"/>
        <v>337.23</v>
      </c>
      <c r="K54" s="33">
        <f t="shared" si="1"/>
        <v>318.49500000000006</v>
      </c>
      <c r="L54" s="33">
        <f t="shared" si="2"/>
        <v>299.76000000000005</v>
      </c>
      <c r="M54" s="33">
        <f t="shared" si="4"/>
        <v>281.02500000000003</v>
      </c>
      <c r="N54" s="33">
        <f t="shared" si="5"/>
        <v>262.29000000000002</v>
      </c>
      <c r="O54" s="33">
        <f t="shared" si="6"/>
        <v>243.55500000000004</v>
      </c>
      <c r="P54" s="33">
        <f t="shared" si="7"/>
        <v>213.57900000000001</v>
      </c>
      <c r="T54" s="34"/>
      <c r="V54" s="34"/>
    </row>
    <row r="55" spans="1:22" s="29" customFormat="1" ht="55.5" customHeight="1" x14ac:dyDescent="0.2">
      <c r="A55" s="24"/>
      <c r="B55" s="24"/>
      <c r="C55" s="41"/>
      <c r="D55" s="42"/>
      <c r="E55" s="42"/>
      <c r="F55" s="42"/>
      <c r="G55" s="27"/>
      <c r="H55" s="43"/>
      <c r="I55" s="65"/>
      <c r="J55" s="65"/>
      <c r="K55" s="65"/>
      <c r="L55" s="65"/>
      <c r="M55" s="65"/>
      <c r="N55" s="65"/>
      <c r="O55" s="65"/>
      <c r="P55" s="65"/>
      <c r="T55" s="34"/>
      <c r="V55" s="34"/>
    </row>
    <row r="56" spans="1:22" s="29" customFormat="1" ht="21" customHeight="1" x14ac:dyDescent="0.2">
      <c r="C56" s="39" t="s">
        <v>210</v>
      </c>
      <c r="D56" s="1" t="s">
        <v>75</v>
      </c>
      <c r="E56" s="1" t="s">
        <v>211</v>
      </c>
      <c r="F56" s="1" t="s">
        <v>92</v>
      </c>
      <c r="G56" s="54" t="s">
        <v>174</v>
      </c>
      <c r="H56" s="32">
        <v>44.9</v>
      </c>
      <c r="I56" s="33">
        <f t="shared" si="3"/>
        <v>42.655000000000001</v>
      </c>
      <c r="J56" s="33">
        <f t="shared" si="0"/>
        <v>40.409999999999997</v>
      </c>
      <c r="K56" s="33">
        <f t="shared" si="1"/>
        <v>38.164999999999999</v>
      </c>
      <c r="L56" s="33">
        <f t="shared" si="2"/>
        <v>35.92</v>
      </c>
      <c r="M56" s="33">
        <f t="shared" si="4"/>
        <v>33.674999999999997</v>
      </c>
      <c r="N56" s="33">
        <f t="shared" si="5"/>
        <v>31.43</v>
      </c>
      <c r="O56" s="33">
        <f t="shared" si="6"/>
        <v>29.185000000000002</v>
      </c>
      <c r="P56" s="33">
        <f t="shared" si="7"/>
        <v>25.593</v>
      </c>
      <c r="T56" s="34"/>
      <c r="V56" s="34"/>
    </row>
    <row r="57" spans="1:22" s="29" customFormat="1" ht="55.5" customHeight="1" x14ac:dyDescent="0.2">
      <c r="A57" s="24"/>
      <c r="B57" s="24"/>
      <c r="C57" s="41"/>
      <c r="D57" s="42"/>
      <c r="E57" s="42"/>
      <c r="F57" s="42"/>
      <c r="G57" s="27"/>
      <c r="H57" s="43"/>
      <c r="I57" s="65"/>
      <c r="J57" s="65"/>
      <c r="K57" s="65"/>
      <c r="L57" s="65"/>
      <c r="M57" s="65"/>
      <c r="N57" s="65"/>
      <c r="O57" s="65"/>
      <c r="P57" s="65"/>
      <c r="T57" s="34"/>
      <c r="V57" s="34"/>
    </row>
    <row r="58" spans="1:22" s="29" customFormat="1" ht="21" customHeight="1" x14ac:dyDescent="0.2">
      <c r="A58" s="245"/>
      <c r="B58" s="246"/>
      <c r="C58" s="39" t="s">
        <v>74</v>
      </c>
      <c r="D58" s="1" t="s">
        <v>53</v>
      </c>
      <c r="E58" s="1" t="s">
        <v>15</v>
      </c>
      <c r="F58" s="1" t="s">
        <v>92</v>
      </c>
      <c r="G58" s="54" t="s">
        <v>166</v>
      </c>
      <c r="H58" s="32">
        <v>34.4</v>
      </c>
      <c r="I58" s="33">
        <f t="shared" si="3"/>
        <v>32.68</v>
      </c>
      <c r="J58" s="33">
        <f t="shared" si="0"/>
        <v>30.959999999999997</v>
      </c>
      <c r="K58" s="33">
        <f t="shared" si="1"/>
        <v>29.24</v>
      </c>
      <c r="L58" s="33">
        <f t="shared" si="2"/>
        <v>27.52</v>
      </c>
      <c r="M58" s="33">
        <f t="shared" si="4"/>
        <v>25.799999999999997</v>
      </c>
      <c r="N58" s="33">
        <f t="shared" si="5"/>
        <v>24.08</v>
      </c>
      <c r="O58" s="33">
        <f t="shared" si="6"/>
        <v>22.36</v>
      </c>
      <c r="P58" s="33">
        <f t="shared" si="7"/>
        <v>19.607999999999997</v>
      </c>
      <c r="T58" s="34"/>
      <c r="V58" s="34"/>
    </row>
    <row r="59" spans="1:22" s="29" customFormat="1" ht="21" customHeight="1" x14ac:dyDescent="0.2">
      <c r="A59" s="166"/>
      <c r="B59" s="167"/>
      <c r="C59" s="39" t="s">
        <v>74</v>
      </c>
      <c r="D59" s="168" t="s">
        <v>73</v>
      </c>
      <c r="E59" s="168" t="s">
        <v>53</v>
      </c>
      <c r="F59" s="168" t="s">
        <v>22</v>
      </c>
      <c r="G59" s="54" t="s">
        <v>166</v>
      </c>
      <c r="H59" s="32">
        <v>55</v>
      </c>
      <c r="I59" s="33">
        <f t="shared" si="3"/>
        <v>52.25</v>
      </c>
      <c r="J59" s="33">
        <f t="shared" si="0"/>
        <v>49.5</v>
      </c>
      <c r="K59" s="33">
        <f t="shared" si="1"/>
        <v>46.75</v>
      </c>
      <c r="L59" s="33">
        <f t="shared" si="2"/>
        <v>44</v>
      </c>
      <c r="M59" s="33">
        <f t="shared" si="4"/>
        <v>41.25</v>
      </c>
      <c r="N59" s="33">
        <f t="shared" si="5"/>
        <v>38.5</v>
      </c>
      <c r="O59" s="33">
        <f t="shared" si="6"/>
        <v>35.75</v>
      </c>
      <c r="P59" s="33">
        <f t="shared" si="7"/>
        <v>31.349999999999998</v>
      </c>
      <c r="T59" s="34"/>
      <c r="V59" s="34"/>
    </row>
    <row r="60" spans="1:22" s="29" customFormat="1" ht="21" customHeight="1" x14ac:dyDescent="0.2">
      <c r="C60" s="39" t="s">
        <v>74</v>
      </c>
      <c r="D60" s="1" t="s">
        <v>122</v>
      </c>
      <c r="E60" s="1" t="s">
        <v>122</v>
      </c>
      <c r="F60" s="1" t="s">
        <v>10</v>
      </c>
      <c r="G60" s="54" t="s">
        <v>174</v>
      </c>
      <c r="H60" s="32">
        <v>71.599999999999994</v>
      </c>
      <c r="I60" s="33">
        <f t="shared" si="3"/>
        <v>68.02</v>
      </c>
      <c r="J60" s="33">
        <f t="shared" si="0"/>
        <v>64.44</v>
      </c>
      <c r="K60" s="33">
        <f t="shared" si="1"/>
        <v>60.86</v>
      </c>
      <c r="L60" s="33">
        <f t="shared" si="2"/>
        <v>57.279999999999994</v>
      </c>
      <c r="M60" s="33">
        <f t="shared" si="4"/>
        <v>53.699999999999996</v>
      </c>
      <c r="N60" s="33">
        <f t="shared" si="5"/>
        <v>50.12</v>
      </c>
      <c r="O60" s="33">
        <f t="shared" si="6"/>
        <v>46.54</v>
      </c>
      <c r="P60" s="33">
        <f t="shared" si="7"/>
        <v>40.811999999999998</v>
      </c>
      <c r="T60" s="34"/>
      <c r="V60" s="34"/>
    </row>
    <row r="61" spans="1:22" s="29" customFormat="1" ht="21" customHeight="1" x14ac:dyDescent="0.2">
      <c r="A61" s="50"/>
      <c r="C61" s="44" t="s">
        <v>74</v>
      </c>
      <c r="D61" s="7" t="s">
        <v>75</v>
      </c>
      <c r="E61" s="7" t="s">
        <v>53</v>
      </c>
      <c r="F61" s="7" t="s">
        <v>22</v>
      </c>
      <c r="G61" s="45" t="s">
        <v>166</v>
      </c>
      <c r="H61" s="32">
        <v>46.9</v>
      </c>
      <c r="I61" s="33">
        <f t="shared" si="3"/>
        <v>44.555</v>
      </c>
      <c r="J61" s="33">
        <f t="shared" si="0"/>
        <v>42.21</v>
      </c>
      <c r="K61" s="33">
        <f t="shared" si="1"/>
        <v>39.865000000000002</v>
      </c>
      <c r="L61" s="33">
        <f t="shared" si="2"/>
        <v>37.519999999999996</v>
      </c>
      <c r="M61" s="33">
        <f t="shared" si="4"/>
        <v>35.174999999999997</v>
      </c>
      <c r="N61" s="33">
        <f t="shared" si="5"/>
        <v>32.83</v>
      </c>
      <c r="O61" s="33">
        <f t="shared" si="6"/>
        <v>30.484999999999999</v>
      </c>
      <c r="P61" s="33">
        <f t="shared" si="7"/>
        <v>26.733000000000001</v>
      </c>
      <c r="T61" s="34"/>
      <c r="V61" s="34"/>
    </row>
    <row r="62" spans="1:22" s="29" customFormat="1" ht="21" customHeight="1" x14ac:dyDescent="0.2">
      <c r="A62" s="50"/>
      <c r="C62" s="35" t="s">
        <v>74</v>
      </c>
      <c r="D62" s="3" t="s">
        <v>75</v>
      </c>
      <c r="E62" s="3" t="s">
        <v>53</v>
      </c>
      <c r="F62" s="3" t="s">
        <v>22</v>
      </c>
      <c r="G62" s="55" t="s">
        <v>343</v>
      </c>
      <c r="H62" s="32">
        <v>51</v>
      </c>
      <c r="I62" s="33">
        <f t="shared" si="3"/>
        <v>48.45</v>
      </c>
      <c r="J62" s="33">
        <f t="shared" si="0"/>
        <v>45.9</v>
      </c>
      <c r="K62" s="33">
        <f t="shared" si="1"/>
        <v>43.35</v>
      </c>
      <c r="L62" s="33">
        <f t="shared" si="2"/>
        <v>40.799999999999997</v>
      </c>
      <c r="M62" s="33">
        <f t="shared" si="4"/>
        <v>38.25</v>
      </c>
      <c r="N62" s="33">
        <f t="shared" si="5"/>
        <v>35.700000000000003</v>
      </c>
      <c r="O62" s="33">
        <f t="shared" si="6"/>
        <v>33.150000000000006</v>
      </c>
      <c r="P62" s="33">
        <f t="shared" si="7"/>
        <v>29.07</v>
      </c>
      <c r="T62" s="34"/>
      <c r="V62" s="34"/>
    </row>
    <row r="63" spans="1:22" s="29" customFormat="1" ht="21" customHeight="1" x14ac:dyDescent="0.2">
      <c r="A63" s="50"/>
      <c r="C63" s="39" t="s">
        <v>74</v>
      </c>
      <c r="D63" s="121" t="s">
        <v>136</v>
      </c>
      <c r="E63" s="121" t="s">
        <v>77</v>
      </c>
      <c r="F63" s="121" t="s">
        <v>23</v>
      </c>
      <c r="G63" s="54" t="s">
        <v>166</v>
      </c>
      <c r="H63" s="32">
        <v>71.599999999999994</v>
      </c>
      <c r="I63" s="33">
        <f t="shared" si="3"/>
        <v>68.02</v>
      </c>
      <c r="J63" s="33">
        <f t="shared" si="0"/>
        <v>64.44</v>
      </c>
      <c r="K63" s="33">
        <f t="shared" si="1"/>
        <v>60.86</v>
      </c>
      <c r="L63" s="33">
        <f t="shared" si="2"/>
        <v>57.279999999999994</v>
      </c>
      <c r="M63" s="33">
        <f t="shared" si="4"/>
        <v>53.699999999999996</v>
      </c>
      <c r="N63" s="33">
        <f t="shared" si="5"/>
        <v>50.12</v>
      </c>
      <c r="O63" s="33">
        <f t="shared" si="6"/>
        <v>46.54</v>
      </c>
      <c r="P63" s="33">
        <f t="shared" si="7"/>
        <v>40.811999999999998</v>
      </c>
      <c r="T63" s="34"/>
      <c r="V63" s="34"/>
    </row>
    <row r="64" spans="1:22" s="29" customFormat="1" ht="21" customHeight="1" x14ac:dyDescent="0.2">
      <c r="A64" s="50"/>
      <c r="C64" s="39" t="s">
        <v>74</v>
      </c>
      <c r="D64" s="1" t="s">
        <v>63</v>
      </c>
      <c r="E64" s="1" t="s">
        <v>63</v>
      </c>
      <c r="F64" s="1" t="s">
        <v>23</v>
      </c>
      <c r="G64" s="54" t="s">
        <v>166</v>
      </c>
      <c r="H64" s="32">
        <v>121</v>
      </c>
      <c r="I64" s="33">
        <f t="shared" si="3"/>
        <v>114.95</v>
      </c>
      <c r="J64" s="33">
        <f t="shared" si="0"/>
        <v>108.9</v>
      </c>
      <c r="K64" s="33">
        <f t="shared" si="1"/>
        <v>102.85</v>
      </c>
      <c r="L64" s="33">
        <f t="shared" si="2"/>
        <v>96.8</v>
      </c>
      <c r="M64" s="33">
        <f t="shared" si="4"/>
        <v>90.75</v>
      </c>
      <c r="N64" s="33">
        <f t="shared" si="5"/>
        <v>84.7</v>
      </c>
      <c r="O64" s="33">
        <f t="shared" si="6"/>
        <v>78.650000000000006</v>
      </c>
      <c r="P64" s="33">
        <f t="shared" si="7"/>
        <v>68.97</v>
      </c>
      <c r="T64" s="34"/>
      <c r="V64" s="34"/>
    </row>
    <row r="65" spans="1:22" s="29" customFormat="1" ht="21" customHeight="1" x14ac:dyDescent="0.2">
      <c r="A65" s="50"/>
      <c r="C65" s="39" t="s">
        <v>74</v>
      </c>
      <c r="D65" s="1" t="s">
        <v>63</v>
      </c>
      <c r="E65" s="1" t="s">
        <v>63</v>
      </c>
      <c r="F65" s="1" t="s">
        <v>13</v>
      </c>
      <c r="G65" s="54" t="s">
        <v>166</v>
      </c>
      <c r="H65" s="32">
        <v>121</v>
      </c>
      <c r="I65" s="33">
        <f t="shared" si="3"/>
        <v>114.95</v>
      </c>
      <c r="J65" s="33">
        <f t="shared" si="0"/>
        <v>108.9</v>
      </c>
      <c r="K65" s="33">
        <f t="shared" si="1"/>
        <v>102.85</v>
      </c>
      <c r="L65" s="33">
        <f t="shared" si="2"/>
        <v>96.8</v>
      </c>
      <c r="M65" s="33">
        <f t="shared" si="4"/>
        <v>90.75</v>
      </c>
      <c r="N65" s="33">
        <f t="shared" si="5"/>
        <v>84.7</v>
      </c>
      <c r="O65" s="33">
        <f t="shared" si="6"/>
        <v>78.650000000000006</v>
      </c>
      <c r="P65" s="33">
        <f t="shared" si="7"/>
        <v>68.97</v>
      </c>
      <c r="T65" s="34"/>
      <c r="V65" s="34"/>
    </row>
    <row r="66" spans="1:22" s="29" customFormat="1" ht="21" customHeight="1" x14ac:dyDescent="0.2">
      <c r="A66" s="50"/>
      <c r="C66" s="39" t="s">
        <v>74</v>
      </c>
      <c r="D66" s="142" t="s">
        <v>65</v>
      </c>
      <c r="E66" s="142" t="s">
        <v>55</v>
      </c>
      <c r="F66" s="142" t="s">
        <v>10</v>
      </c>
      <c r="G66" s="54" t="s">
        <v>166</v>
      </c>
      <c r="H66" s="32">
        <v>71.5</v>
      </c>
      <c r="I66" s="33">
        <f t="shared" si="3"/>
        <v>67.924999999999997</v>
      </c>
      <c r="J66" s="33">
        <f t="shared" si="0"/>
        <v>64.349999999999994</v>
      </c>
      <c r="K66" s="33">
        <f t="shared" si="1"/>
        <v>60.774999999999999</v>
      </c>
      <c r="L66" s="33">
        <f t="shared" si="2"/>
        <v>57.2</v>
      </c>
      <c r="M66" s="33">
        <f t="shared" si="4"/>
        <v>53.625</v>
      </c>
      <c r="N66" s="33">
        <f t="shared" si="5"/>
        <v>50.05</v>
      </c>
      <c r="O66" s="33">
        <f t="shared" si="6"/>
        <v>46.475000000000001</v>
      </c>
      <c r="P66" s="33">
        <f t="shared" si="7"/>
        <v>40.754999999999995</v>
      </c>
      <c r="T66" s="34"/>
      <c r="V66" s="34"/>
    </row>
    <row r="67" spans="1:22" s="29" customFormat="1" ht="21" customHeight="1" x14ac:dyDescent="0.2">
      <c r="A67" s="50"/>
      <c r="C67" s="44" t="s">
        <v>74</v>
      </c>
      <c r="D67" s="7" t="s">
        <v>51</v>
      </c>
      <c r="E67" s="7" t="s">
        <v>52</v>
      </c>
      <c r="F67" s="7" t="s">
        <v>13</v>
      </c>
      <c r="G67" s="45" t="s">
        <v>174</v>
      </c>
      <c r="H67" s="32">
        <v>170.5</v>
      </c>
      <c r="I67" s="33">
        <f t="shared" si="3"/>
        <v>161.97499999999999</v>
      </c>
      <c r="J67" s="33">
        <f t="shared" si="0"/>
        <v>153.44999999999999</v>
      </c>
      <c r="K67" s="33">
        <f t="shared" si="1"/>
        <v>144.92500000000001</v>
      </c>
      <c r="L67" s="33">
        <f t="shared" si="2"/>
        <v>136.4</v>
      </c>
      <c r="M67" s="33">
        <f t="shared" si="4"/>
        <v>127.875</v>
      </c>
      <c r="N67" s="33">
        <f t="shared" si="5"/>
        <v>119.35</v>
      </c>
      <c r="O67" s="33">
        <f t="shared" si="6"/>
        <v>110.825</v>
      </c>
      <c r="P67" s="33">
        <f t="shared" si="7"/>
        <v>97.184999999999988</v>
      </c>
      <c r="T67" s="34"/>
      <c r="V67" s="34"/>
    </row>
    <row r="68" spans="1:22" s="29" customFormat="1" ht="21" customHeight="1" x14ac:dyDescent="0.2">
      <c r="A68" s="50"/>
      <c r="C68" s="35" t="s">
        <v>74</v>
      </c>
      <c r="D68" s="3" t="s">
        <v>51</v>
      </c>
      <c r="E68" s="3" t="s">
        <v>52</v>
      </c>
      <c r="F68" s="3" t="s">
        <v>13</v>
      </c>
      <c r="G68" s="52" t="s">
        <v>177</v>
      </c>
      <c r="H68" s="32">
        <v>220</v>
      </c>
      <c r="I68" s="33">
        <f t="shared" si="3"/>
        <v>209</v>
      </c>
      <c r="J68" s="33">
        <f t="shared" si="0"/>
        <v>198</v>
      </c>
      <c r="K68" s="33">
        <f t="shared" si="1"/>
        <v>187</v>
      </c>
      <c r="L68" s="33">
        <f t="shared" si="2"/>
        <v>176</v>
      </c>
      <c r="M68" s="33">
        <f t="shared" si="4"/>
        <v>165</v>
      </c>
      <c r="N68" s="33">
        <f t="shared" si="5"/>
        <v>154</v>
      </c>
      <c r="O68" s="33">
        <f t="shared" si="6"/>
        <v>143</v>
      </c>
      <c r="P68" s="33">
        <f t="shared" si="7"/>
        <v>125.39999999999999</v>
      </c>
      <c r="T68" s="34"/>
      <c r="V68" s="34"/>
    </row>
    <row r="69" spans="1:22" s="29" customFormat="1" ht="32.25" customHeight="1" x14ac:dyDescent="0.2">
      <c r="A69" s="50"/>
      <c r="C69" s="44" t="s">
        <v>478</v>
      </c>
      <c r="D69" s="7" t="s">
        <v>93</v>
      </c>
      <c r="E69" s="7" t="s">
        <v>11</v>
      </c>
      <c r="F69" s="7" t="s">
        <v>10</v>
      </c>
      <c r="G69" s="45" t="s">
        <v>480</v>
      </c>
      <c r="H69" s="32">
        <v>90.8</v>
      </c>
      <c r="I69" s="33">
        <f t="shared" si="3"/>
        <v>86.259999999999991</v>
      </c>
      <c r="J69" s="33">
        <f t="shared" si="0"/>
        <v>81.72</v>
      </c>
      <c r="K69" s="33">
        <f t="shared" si="1"/>
        <v>77.179999999999993</v>
      </c>
      <c r="L69" s="33">
        <f t="shared" si="2"/>
        <v>72.64</v>
      </c>
      <c r="M69" s="33">
        <f t="shared" si="4"/>
        <v>68.099999999999994</v>
      </c>
      <c r="N69" s="33">
        <f t="shared" si="5"/>
        <v>63.56</v>
      </c>
      <c r="O69" s="33">
        <f t="shared" si="6"/>
        <v>59.019999999999996</v>
      </c>
      <c r="P69" s="33">
        <f t="shared" si="7"/>
        <v>51.755999999999993</v>
      </c>
      <c r="T69" s="34"/>
      <c r="V69" s="34"/>
    </row>
    <row r="70" spans="1:22" s="29" customFormat="1" ht="33" customHeight="1" x14ac:dyDescent="0.2">
      <c r="A70" s="50"/>
      <c r="C70" s="35" t="s">
        <v>478</v>
      </c>
      <c r="D70" s="3" t="s">
        <v>93</v>
      </c>
      <c r="E70" s="3" t="s">
        <v>11</v>
      </c>
      <c r="F70" s="3" t="s">
        <v>10</v>
      </c>
      <c r="G70" s="52" t="s">
        <v>479</v>
      </c>
      <c r="H70" s="32">
        <v>107</v>
      </c>
      <c r="I70" s="33">
        <f t="shared" si="3"/>
        <v>101.65</v>
      </c>
      <c r="J70" s="33">
        <f t="shared" si="0"/>
        <v>96.3</v>
      </c>
      <c r="K70" s="33">
        <f t="shared" si="1"/>
        <v>90.95</v>
      </c>
      <c r="L70" s="33">
        <f t="shared" si="2"/>
        <v>85.6</v>
      </c>
      <c r="M70" s="33">
        <f t="shared" si="4"/>
        <v>80.25</v>
      </c>
      <c r="N70" s="33">
        <f t="shared" si="5"/>
        <v>74.900000000000006</v>
      </c>
      <c r="O70" s="33">
        <f t="shared" si="6"/>
        <v>69.550000000000011</v>
      </c>
      <c r="P70" s="33">
        <f t="shared" si="7"/>
        <v>60.99</v>
      </c>
      <c r="T70" s="34"/>
      <c r="V70" s="34"/>
    </row>
    <row r="71" spans="1:22" s="29" customFormat="1" ht="47.25" customHeight="1" x14ac:dyDescent="0.2">
      <c r="A71" s="24"/>
      <c r="B71" s="24"/>
      <c r="C71" s="41"/>
      <c r="D71" s="42"/>
      <c r="E71" s="42"/>
      <c r="F71" s="42"/>
      <c r="G71" s="27"/>
      <c r="H71" s="43"/>
      <c r="I71" s="65"/>
      <c r="J71" s="65"/>
      <c r="K71" s="65"/>
      <c r="L71" s="65"/>
      <c r="M71" s="65"/>
      <c r="N71" s="65"/>
      <c r="O71" s="65"/>
      <c r="P71" s="65"/>
      <c r="T71" s="34"/>
      <c r="V71" s="34"/>
    </row>
    <row r="72" spans="1:22" s="29" customFormat="1" ht="25.5" customHeight="1" x14ac:dyDescent="0.2">
      <c r="A72" s="187"/>
      <c r="B72" s="187"/>
      <c r="C72" s="39" t="s">
        <v>6</v>
      </c>
      <c r="D72" s="188" t="s">
        <v>127</v>
      </c>
      <c r="E72" s="188" t="s">
        <v>136</v>
      </c>
      <c r="F72" s="188" t="s">
        <v>23</v>
      </c>
      <c r="G72" s="54" t="s">
        <v>181</v>
      </c>
      <c r="H72" s="32">
        <v>133.19999999999999</v>
      </c>
      <c r="I72" s="33">
        <f t="shared" si="3"/>
        <v>126.53999999999999</v>
      </c>
      <c r="J72" s="33">
        <f t="shared" si="0"/>
        <v>119.88</v>
      </c>
      <c r="K72" s="33">
        <f t="shared" ref="K72:K133" si="8">H72-H72*0.15</f>
        <v>113.22</v>
      </c>
      <c r="L72" s="33">
        <f t="shared" ref="L72:L133" si="9">H72-H72*0.2</f>
        <v>106.55999999999999</v>
      </c>
      <c r="M72" s="33">
        <f t="shared" si="4"/>
        <v>99.899999999999991</v>
      </c>
      <c r="N72" s="33">
        <f t="shared" si="5"/>
        <v>93.24</v>
      </c>
      <c r="O72" s="33">
        <f t="shared" si="6"/>
        <v>86.58</v>
      </c>
      <c r="P72" s="33">
        <f t="shared" si="7"/>
        <v>75.923999999999992</v>
      </c>
      <c r="T72" s="34"/>
      <c r="V72" s="34"/>
    </row>
    <row r="73" spans="1:22" s="29" customFormat="1" ht="30.75" customHeight="1" x14ac:dyDescent="0.2">
      <c r="A73" s="50"/>
      <c r="C73" s="39" t="s">
        <v>6</v>
      </c>
      <c r="D73" s="1" t="s">
        <v>38</v>
      </c>
      <c r="E73" s="1" t="s">
        <v>46</v>
      </c>
      <c r="F73" s="1" t="s">
        <v>17</v>
      </c>
      <c r="G73" s="40" t="s">
        <v>167</v>
      </c>
      <c r="H73" s="32">
        <v>260.90000000000003</v>
      </c>
      <c r="I73" s="33">
        <f t="shared" ref="I73:I133" si="10">H73-H73*0.05</f>
        <v>247.85500000000002</v>
      </c>
      <c r="J73" s="33">
        <f t="shared" si="0"/>
        <v>234.81000000000003</v>
      </c>
      <c r="K73" s="33">
        <f t="shared" si="8"/>
        <v>221.76500000000004</v>
      </c>
      <c r="L73" s="33">
        <f t="shared" si="9"/>
        <v>208.72000000000003</v>
      </c>
      <c r="M73" s="33">
        <f t="shared" ref="M73:M133" si="11">H73-H73*0.25</f>
        <v>195.67500000000001</v>
      </c>
      <c r="N73" s="33">
        <f t="shared" ref="N73:N133" si="12">H73-H73*0.3</f>
        <v>182.63000000000002</v>
      </c>
      <c r="O73" s="33">
        <f t="shared" ref="O73:O133" si="13">H73-H73*0.35</f>
        <v>169.58500000000004</v>
      </c>
      <c r="P73" s="33">
        <f t="shared" ref="P73:P133" si="14">I73-I73*0.4</f>
        <v>148.71300000000002</v>
      </c>
      <c r="T73" s="34"/>
      <c r="V73" s="34"/>
    </row>
    <row r="74" spans="1:22" s="29" customFormat="1" ht="55.5" customHeight="1" x14ac:dyDescent="0.2">
      <c r="A74" s="24"/>
      <c r="B74" s="24"/>
      <c r="C74" s="41"/>
      <c r="D74" s="42"/>
      <c r="E74" s="42"/>
      <c r="F74" s="42"/>
      <c r="G74" s="27"/>
      <c r="H74" s="43"/>
      <c r="I74" s="65"/>
      <c r="J74" s="65"/>
      <c r="K74" s="65"/>
      <c r="L74" s="65"/>
      <c r="M74" s="65"/>
      <c r="N74" s="65"/>
      <c r="O74" s="65"/>
      <c r="P74" s="65"/>
      <c r="T74" s="34"/>
      <c r="V74" s="34"/>
    </row>
    <row r="75" spans="1:22" s="29" customFormat="1" ht="21" customHeight="1" x14ac:dyDescent="0.2">
      <c r="A75" s="50"/>
      <c r="B75" s="50"/>
      <c r="C75" s="39" t="s">
        <v>5</v>
      </c>
      <c r="D75" s="1" t="s">
        <v>13</v>
      </c>
      <c r="E75" s="1" t="s">
        <v>13</v>
      </c>
      <c r="F75" s="1" t="s">
        <v>91</v>
      </c>
      <c r="G75" s="54" t="s">
        <v>153</v>
      </c>
      <c r="H75" s="32">
        <v>32.4</v>
      </c>
      <c r="I75" s="33">
        <f t="shared" si="10"/>
        <v>30.779999999999998</v>
      </c>
      <c r="J75" s="33">
        <f t="shared" si="0"/>
        <v>29.159999999999997</v>
      </c>
      <c r="K75" s="33">
        <f t="shared" si="8"/>
        <v>27.54</v>
      </c>
      <c r="L75" s="33">
        <f t="shared" si="9"/>
        <v>25.919999999999998</v>
      </c>
      <c r="M75" s="33">
        <f t="shared" si="11"/>
        <v>24.299999999999997</v>
      </c>
      <c r="N75" s="33">
        <f t="shared" si="12"/>
        <v>22.68</v>
      </c>
      <c r="O75" s="33">
        <f t="shared" si="13"/>
        <v>21.060000000000002</v>
      </c>
      <c r="P75" s="33">
        <f t="shared" si="14"/>
        <v>18.467999999999996</v>
      </c>
      <c r="T75" s="34"/>
      <c r="V75" s="34"/>
    </row>
    <row r="76" spans="1:22" s="29" customFormat="1" ht="21" customHeight="1" x14ac:dyDescent="0.2">
      <c r="A76" s="50"/>
      <c r="B76" s="50"/>
      <c r="C76" s="39" t="s">
        <v>5</v>
      </c>
      <c r="D76" s="1" t="s">
        <v>58</v>
      </c>
      <c r="E76" s="1" t="s">
        <v>26</v>
      </c>
      <c r="F76" s="1" t="s">
        <v>92</v>
      </c>
      <c r="G76" s="54" t="s">
        <v>153</v>
      </c>
      <c r="H76" s="32">
        <v>38.800000000000004</v>
      </c>
      <c r="I76" s="33">
        <f t="shared" si="10"/>
        <v>36.860000000000007</v>
      </c>
      <c r="J76" s="33">
        <f t="shared" si="0"/>
        <v>34.92</v>
      </c>
      <c r="K76" s="33">
        <f t="shared" si="8"/>
        <v>32.980000000000004</v>
      </c>
      <c r="L76" s="33">
        <f t="shared" si="9"/>
        <v>31.040000000000003</v>
      </c>
      <c r="M76" s="33">
        <f t="shared" si="11"/>
        <v>29.1</v>
      </c>
      <c r="N76" s="33">
        <f t="shared" si="12"/>
        <v>27.160000000000004</v>
      </c>
      <c r="O76" s="33">
        <f t="shared" si="13"/>
        <v>25.220000000000006</v>
      </c>
      <c r="P76" s="33">
        <f t="shared" si="14"/>
        <v>22.116000000000003</v>
      </c>
      <c r="T76" s="34"/>
      <c r="V76" s="34"/>
    </row>
    <row r="77" spans="1:22" s="29" customFormat="1" ht="21" customHeight="1" x14ac:dyDescent="0.2">
      <c r="A77" s="50"/>
      <c r="B77" s="50"/>
      <c r="C77" s="39" t="s">
        <v>5</v>
      </c>
      <c r="D77" s="195" t="s">
        <v>82</v>
      </c>
      <c r="E77" s="195" t="s">
        <v>11</v>
      </c>
      <c r="F77" s="195" t="s">
        <v>92</v>
      </c>
      <c r="G77" s="54" t="s">
        <v>153</v>
      </c>
      <c r="H77" s="32">
        <v>38.800000000000004</v>
      </c>
      <c r="I77" s="33">
        <f t="shared" si="10"/>
        <v>36.860000000000007</v>
      </c>
      <c r="J77" s="33">
        <f t="shared" si="0"/>
        <v>34.92</v>
      </c>
      <c r="K77" s="33">
        <f t="shared" si="8"/>
        <v>32.980000000000004</v>
      </c>
      <c r="L77" s="33">
        <f t="shared" si="9"/>
        <v>31.040000000000003</v>
      </c>
      <c r="M77" s="33">
        <f t="shared" si="11"/>
        <v>29.1</v>
      </c>
      <c r="N77" s="33">
        <f t="shared" si="12"/>
        <v>27.160000000000004</v>
      </c>
      <c r="O77" s="33">
        <f t="shared" si="13"/>
        <v>25.220000000000006</v>
      </c>
      <c r="P77" s="33">
        <f t="shared" si="14"/>
        <v>22.116000000000003</v>
      </c>
      <c r="T77" s="34"/>
      <c r="V77" s="34"/>
    </row>
    <row r="78" spans="1:22" s="29" customFormat="1" ht="21" customHeight="1" x14ac:dyDescent="0.2">
      <c r="A78" s="50"/>
      <c r="B78" s="50"/>
      <c r="C78" s="39" t="s">
        <v>5</v>
      </c>
      <c r="D78" s="195" t="s">
        <v>82</v>
      </c>
      <c r="E78" s="195" t="s">
        <v>11</v>
      </c>
      <c r="F78" s="195" t="s">
        <v>92</v>
      </c>
      <c r="G78" s="57" t="s">
        <v>345</v>
      </c>
      <c r="H78" s="32">
        <v>40.9</v>
      </c>
      <c r="I78" s="33">
        <f t="shared" si="10"/>
        <v>38.854999999999997</v>
      </c>
      <c r="J78" s="33">
        <f t="shared" si="0"/>
        <v>36.81</v>
      </c>
      <c r="K78" s="33">
        <f t="shared" si="8"/>
        <v>34.765000000000001</v>
      </c>
      <c r="L78" s="33">
        <f t="shared" si="9"/>
        <v>32.72</v>
      </c>
      <c r="M78" s="33">
        <f t="shared" si="11"/>
        <v>30.674999999999997</v>
      </c>
      <c r="N78" s="33">
        <f t="shared" si="12"/>
        <v>28.63</v>
      </c>
      <c r="O78" s="33">
        <f t="shared" si="13"/>
        <v>26.585000000000001</v>
      </c>
      <c r="P78" s="33">
        <f t="shared" si="14"/>
        <v>23.312999999999995</v>
      </c>
      <c r="T78" s="34"/>
      <c r="V78" s="34"/>
    </row>
    <row r="79" spans="1:22" s="29" customFormat="1" ht="21" customHeight="1" x14ac:dyDescent="0.2">
      <c r="A79" s="50"/>
      <c r="B79" s="50"/>
      <c r="C79" s="44" t="s">
        <v>5</v>
      </c>
      <c r="D79" s="7" t="s">
        <v>79</v>
      </c>
      <c r="E79" s="7" t="s">
        <v>79</v>
      </c>
      <c r="F79" s="7" t="s">
        <v>10</v>
      </c>
      <c r="G79" s="45" t="s">
        <v>153</v>
      </c>
      <c r="H79" s="32">
        <v>56.1</v>
      </c>
      <c r="I79" s="33">
        <f t="shared" si="10"/>
        <v>53.295000000000002</v>
      </c>
      <c r="J79" s="33">
        <f t="shared" si="0"/>
        <v>50.49</v>
      </c>
      <c r="K79" s="33">
        <f t="shared" si="8"/>
        <v>47.685000000000002</v>
      </c>
      <c r="L79" s="33">
        <f t="shared" si="9"/>
        <v>44.88</v>
      </c>
      <c r="M79" s="33">
        <f t="shared" si="11"/>
        <v>42.075000000000003</v>
      </c>
      <c r="N79" s="33">
        <f t="shared" si="12"/>
        <v>39.270000000000003</v>
      </c>
      <c r="O79" s="33">
        <f t="shared" si="13"/>
        <v>36.465000000000003</v>
      </c>
      <c r="P79" s="33">
        <f t="shared" si="14"/>
        <v>31.977</v>
      </c>
      <c r="T79" s="34"/>
      <c r="V79" s="34"/>
    </row>
    <row r="80" spans="1:22" s="29" customFormat="1" ht="21" customHeight="1" x14ac:dyDescent="0.2">
      <c r="A80" s="50"/>
      <c r="B80" s="50"/>
      <c r="C80" s="37" t="s">
        <v>5</v>
      </c>
      <c r="D80" s="5" t="s">
        <v>79</v>
      </c>
      <c r="E80" s="5" t="s">
        <v>79</v>
      </c>
      <c r="F80" s="5" t="s">
        <v>10</v>
      </c>
      <c r="G80" s="48" t="s">
        <v>154</v>
      </c>
      <c r="H80" s="32">
        <v>56.1</v>
      </c>
      <c r="I80" s="33">
        <f t="shared" si="10"/>
        <v>53.295000000000002</v>
      </c>
      <c r="J80" s="33">
        <f t="shared" si="0"/>
        <v>50.49</v>
      </c>
      <c r="K80" s="33">
        <f t="shared" si="8"/>
        <v>47.685000000000002</v>
      </c>
      <c r="L80" s="33">
        <f t="shared" si="9"/>
        <v>44.88</v>
      </c>
      <c r="M80" s="33">
        <f t="shared" si="11"/>
        <v>42.075000000000003</v>
      </c>
      <c r="N80" s="33">
        <f t="shared" si="12"/>
        <v>39.270000000000003</v>
      </c>
      <c r="O80" s="33">
        <f t="shared" si="13"/>
        <v>36.465000000000003</v>
      </c>
      <c r="P80" s="33">
        <f t="shared" si="14"/>
        <v>31.977</v>
      </c>
      <c r="T80" s="34"/>
      <c r="V80" s="34"/>
    </row>
    <row r="81" spans="1:22" s="29" customFormat="1" ht="21" customHeight="1" x14ac:dyDescent="0.2">
      <c r="A81" s="56"/>
      <c r="B81" s="25"/>
      <c r="C81" s="35" t="s">
        <v>5</v>
      </c>
      <c r="D81" s="3" t="s">
        <v>79</v>
      </c>
      <c r="E81" s="3" t="s">
        <v>79</v>
      </c>
      <c r="F81" s="3" t="s">
        <v>10</v>
      </c>
      <c r="G81" s="57" t="s">
        <v>345</v>
      </c>
      <c r="H81" s="32">
        <v>61.6</v>
      </c>
      <c r="I81" s="33">
        <f t="shared" si="10"/>
        <v>58.52</v>
      </c>
      <c r="J81" s="33">
        <f t="shared" si="0"/>
        <v>55.44</v>
      </c>
      <c r="K81" s="33">
        <f t="shared" si="8"/>
        <v>52.36</v>
      </c>
      <c r="L81" s="33">
        <f t="shared" si="9"/>
        <v>49.28</v>
      </c>
      <c r="M81" s="33">
        <f t="shared" si="11"/>
        <v>46.2</v>
      </c>
      <c r="N81" s="33">
        <f t="shared" si="12"/>
        <v>43.120000000000005</v>
      </c>
      <c r="O81" s="33">
        <f t="shared" si="13"/>
        <v>40.040000000000006</v>
      </c>
      <c r="P81" s="33">
        <f t="shared" si="14"/>
        <v>35.112000000000002</v>
      </c>
      <c r="T81" s="34"/>
      <c r="V81" s="34"/>
    </row>
    <row r="82" spans="1:22" s="29" customFormat="1" ht="21" customHeight="1" x14ac:dyDescent="0.2">
      <c r="A82" s="56"/>
      <c r="B82" s="25"/>
      <c r="C82" s="39" t="s">
        <v>5</v>
      </c>
      <c r="D82" s="1">
        <v>125</v>
      </c>
      <c r="E82" s="1" t="s">
        <v>17</v>
      </c>
      <c r="F82" s="1" t="s">
        <v>22</v>
      </c>
      <c r="G82" s="54" t="s">
        <v>153</v>
      </c>
      <c r="H82" s="32">
        <v>49.1</v>
      </c>
      <c r="I82" s="33">
        <f t="shared" si="10"/>
        <v>46.645000000000003</v>
      </c>
      <c r="J82" s="33">
        <f t="shared" si="0"/>
        <v>44.19</v>
      </c>
      <c r="K82" s="33">
        <f t="shared" si="8"/>
        <v>41.734999999999999</v>
      </c>
      <c r="L82" s="33">
        <f t="shared" si="9"/>
        <v>39.28</v>
      </c>
      <c r="M82" s="33">
        <f t="shared" si="11"/>
        <v>36.825000000000003</v>
      </c>
      <c r="N82" s="33">
        <f t="shared" si="12"/>
        <v>34.370000000000005</v>
      </c>
      <c r="O82" s="33">
        <f t="shared" si="13"/>
        <v>31.915000000000003</v>
      </c>
      <c r="P82" s="33">
        <f t="shared" si="14"/>
        <v>27.987000000000002</v>
      </c>
      <c r="Q82" s="53"/>
      <c r="T82" s="34"/>
      <c r="V82" s="34"/>
    </row>
    <row r="83" spans="1:22" s="29" customFormat="1" ht="21" customHeight="1" x14ac:dyDescent="0.2">
      <c r="A83" s="50"/>
      <c r="B83" s="50"/>
      <c r="C83" s="39" t="s">
        <v>5</v>
      </c>
      <c r="D83" s="1" t="s">
        <v>83</v>
      </c>
      <c r="E83" s="1" t="s">
        <v>17</v>
      </c>
      <c r="F83" s="1" t="s">
        <v>25</v>
      </c>
      <c r="G83" s="54" t="s">
        <v>153</v>
      </c>
      <c r="H83" s="32">
        <v>57.6</v>
      </c>
      <c r="I83" s="33">
        <f t="shared" si="10"/>
        <v>54.72</v>
      </c>
      <c r="J83" s="33">
        <f t="shared" si="0"/>
        <v>51.84</v>
      </c>
      <c r="K83" s="33">
        <f t="shared" si="8"/>
        <v>48.96</v>
      </c>
      <c r="L83" s="33">
        <f t="shared" si="9"/>
        <v>46.08</v>
      </c>
      <c r="M83" s="33">
        <f t="shared" si="11"/>
        <v>43.2</v>
      </c>
      <c r="N83" s="33">
        <f t="shared" si="12"/>
        <v>40.32</v>
      </c>
      <c r="O83" s="33">
        <f t="shared" si="13"/>
        <v>37.44</v>
      </c>
      <c r="P83" s="33">
        <f t="shared" si="14"/>
        <v>32.831999999999994</v>
      </c>
      <c r="T83" s="34"/>
      <c r="V83" s="34"/>
    </row>
    <row r="84" spans="1:22" s="29" customFormat="1" ht="21" customHeight="1" x14ac:dyDescent="0.2">
      <c r="A84" s="50"/>
      <c r="B84" s="50"/>
      <c r="C84" s="44" t="s">
        <v>5</v>
      </c>
      <c r="D84" s="7" t="s">
        <v>73</v>
      </c>
      <c r="E84" s="7" t="s">
        <v>53</v>
      </c>
      <c r="F84" s="7" t="s">
        <v>22</v>
      </c>
      <c r="G84" s="45" t="s">
        <v>153</v>
      </c>
      <c r="H84" s="32">
        <v>52.5</v>
      </c>
      <c r="I84" s="33">
        <f t="shared" si="10"/>
        <v>49.875</v>
      </c>
      <c r="J84" s="33">
        <f t="shared" si="0"/>
        <v>47.25</v>
      </c>
      <c r="K84" s="33">
        <f t="shared" si="8"/>
        <v>44.625</v>
      </c>
      <c r="L84" s="33">
        <f t="shared" si="9"/>
        <v>42</v>
      </c>
      <c r="M84" s="33">
        <f t="shared" si="11"/>
        <v>39.375</v>
      </c>
      <c r="N84" s="33">
        <f t="shared" si="12"/>
        <v>36.75</v>
      </c>
      <c r="O84" s="33">
        <f t="shared" si="13"/>
        <v>34.125</v>
      </c>
      <c r="P84" s="33">
        <f t="shared" si="14"/>
        <v>29.924999999999997</v>
      </c>
      <c r="T84" s="34"/>
      <c r="V84" s="34"/>
    </row>
    <row r="85" spans="1:22" s="29" customFormat="1" ht="21" customHeight="1" x14ac:dyDescent="0.2">
      <c r="A85" s="50"/>
      <c r="B85" s="50"/>
      <c r="C85" s="37" t="s">
        <v>5</v>
      </c>
      <c r="D85" s="5" t="s">
        <v>73</v>
      </c>
      <c r="E85" s="5" t="s">
        <v>53</v>
      </c>
      <c r="F85" s="5" t="s">
        <v>22</v>
      </c>
      <c r="G85" s="48" t="s">
        <v>154</v>
      </c>
      <c r="H85" s="32">
        <v>52.5</v>
      </c>
      <c r="I85" s="33">
        <f t="shared" si="10"/>
        <v>49.875</v>
      </c>
      <c r="J85" s="33">
        <f t="shared" ref="J85:J147" si="15">H85-H85*0.1</f>
        <v>47.25</v>
      </c>
      <c r="K85" s="33">
        <f t="shared" si="8"/>
        <v>44.625</v>
      </c>
      <c r="L85" s="33">
        <f t="shared" si="9"/>
        <v>42</v>
      </c>
      <c r="M85" s="33">
        <f t="shared" si="11"/>
        <v>39.375</v>
      </c>
      <c r="N85" s="33">
        <f t="shared" si="12"/>
        <v>36.75</v>
      </c>
      <c r="O85" s="33">
        <f t="shared" si="13"/>
        <v>34.125</v>
      </c>
      <c r="P85" s="33">
        <f t="shared" si="14"/>
        <v>29.924999999999997</v>
      </c>
      <c r="T85" s="34"/>
      <c r="V85" s="34"/>
    </row>
    <row r="86" spans="1:22" s="29" customFormat="1" ht="21" customHeight="1" x14ac:dyDescent="0.2">
      <c r="A86" s="245"/>
      <c r="B86" s="246"/>
      <c r="C86" s="35" t="s">
        <v>5</v>
      </c>
      <c r="D86" s="3" t="s">
        <v>73</v>
      </c>
      <c r="E86" s="3" t="s">
        <v>53</v>
      </c>
      <c r="F86" s="3" t="s">
        <v>22</v>
      </c>
      <c r="G86" s="38" t="s">
        <v>345</v>
      </c>
      <c r="H86" s="32">
        <v>58</v>
      </c>
      <c r="I86" s="33">
        <f t="shared" si="10"/>
        <v>55.1</v>
      </c>
      <c r="J86" s="33">
        <f t="shared" si="15"/>
        <v>52.2</v>
      </c>
      <c r="K86" s="33">
        <f t="shared" si="8"/>
        <v>49.3</v>
      </c>
      <c r="L86" s="33">
        <f t="shared" si="9"/>
        <v>46.4</v>
      </c>
      <c r="M86" s="33">
        <f t="shared" si="11"/>
        <v>43.5</v>
      </c>
      <c r="N86" s="33">
        <f t="shared" si="12"/>
        <v>40.6</v>
      </c>
      <c r="O86" s="33">
        <f t="shared" si="13"/>
        <v>37.700000000000003</v>
      </c>
      <c r="P86" s="33">
        <f t="shared" si="14"/>
        <v>33.06</v>
      </c>
      <c r="T86" s="34"/>
      <c r="V86" s="34"/>
    </row>
    <row r="87" spans="1:22" s="29" customFormat="1" ht="21" customHeight="1" x14ac:dyDescent="0.2">
      <c r="A87" s="162"/>
      <c r="B87" s="163"/>
      <c r="C87" s="44" t="s">
        <v>5</v>
      </c>
      <c r="D87" s="7" t="s">
        <v>73</v>
      </c>
      <c r="E87" s="7" t="s">
        <v>455</v>
      </c>
      <c r="F87" s="7" t="s">
        <v>226</v>
      </c>
      <c r="G87" s="45" t="s">
        <v>153</v>
      </c>
      <c r="H87" s="32">
        <v>73.2</v>
      </c>
      <c r="I87" s="33">
        <f t="shared" si="10"/>
        <v>69.540000000000006</v>
      </c>
      <c r="J87" s="33">
        <f t="shared" si="15"/>
        <v>65.88</v>
      </c>
      <c r="K87" s="33">
        <f t="shared" si="8"/>
        <v>62.22</v>
      </c>
      <c r="L87" s="33">
        <f t="shared" si="9"/>
        <v>58.56</v>
      </c>
      <c r="M87" s="33">
        <f t="shared" si="11"/>
        <v>54.900000000000006</v>
      </c>
      <c r="N87" s="33">
        <f t="shared" si="12"/>
        <v>51.24</v>
      </c>
      <c r="O87" s="33">
        <f t="shared" si="13"/>
        <v>47.58</v>
      </c>
      <c r="P87" s="33">
        <f t="shared" si="14"/>
        <v>41.724000000000004</v>
      </c>
      <c r="T87" s="34"/>
      <c r="V87" s="34"/>
    </row>
    <row r="88" spans="1:22" s="29" customFormat="1" ht="21" customHeight="1" x14ac:dyDescent="0.2">
      <c r="A88" s="56"/>
      <c r="B88" s="25"/>
      <c r="C88" s="44" t="s">
        <v>5</v>
      </c>
      <c r="D88" s="7" t="s">
        <v>73</v>
      </c>
      <c r="E88" s="7" t="s">
        <v>73</v>
      </c>
      <c r="F88" s="7" t="s">
        <v>10</v>
      </c>
      <c r="G88" s="45" t="s">
        <v>153</v>
      </c>
      <c r="H88" s="32">
        <v>56.300000000000004</v>
      </c>
      <c r="I88" s="33">
        <f t="shared" si="10"/>
        <v>53.485000000000007</v>
      </c>
      <c r="J88" s="33">
        <f t="shared" si="15"/>
        <v>50.67</v>
      </c>
      <c r="K88" s="33">
        <f t="shared" si="8"/>
        <v>47.855000000000004</v>
      </c>
      <c r="L88" s="33">
        <f t="shared" si="9"/>
        <v>45.040000000000006</v>
      </c>
      <c r="M88" s="33">
        <f t="shared" si="11"/>
        <v>42.225000000000001</v>
      </c>
      <c r="N88" s="33">
        <f t="shared" si="12"/>
        <v>39.410000000000004</v>
      </c>
      <c r="O88" s="33">
        <f t="shared" si="13"/>
        <v>36.594999999999999</v>
      </c>
      <c r="P88" s="33">
        <f t="shared" si="14"/>
        <v>32.091000000000001</v>
      </c>
      <c r="T88" s="34"/>
      <c r="V88" s="34"/>
    </row>
    <row r="89" spans="1:22" s="29" customFormat="1" ht="21" customHeight="1" x14ac:dyDescent="0.2">
      <c r="A89" s="56"/>
      <c r="B89" s="25"/>
      <c r="C89" s="35" t="s">
        <v>5</v>
      </c>
      <c r="D89" s="3" t="s">
        <v>73</v>
      </c>
      <c r="E89" s="3" t="s">
        <v>73</v>
      </c>
      <c r="F89" s="3" t="s">
        <v>10</v>
      </c>
      <c r="G89" s="57" t="s">
        <v>345</v>
      </c>
      <c r="H89" s="32">
        <v>61.800000000000004</v>
      </c>
      <c r="I89" s="33">
        <f t="shared" si="10"/>
        <v>58.71</v>
      </c>
      <c r="J89" s="33">
        <f t="shared" si="15"/>
        <v>55.620000000000005</v>
      </c>
      <c r="K89" s="33">
        <f t="shared" si="8"/>
        <v>52.53</v>
      </c>
      <c r="L89" s="33">
        <f t="shared" si="9"/>
        <v>49.440000000000005</v>
      </c>
      <c r="M89" s="33">
        <f t="shared" si="11"/>
        <v>46.35</v>
      </c>
      <c r="N89" s="33">
        <f t="shared" si="12"/>
        <v>43.260000000000005</v>
      </c>
      <c r="O89" s="33">
        <f t="shared" si="13"/>
        <v>40.17</v>
      </c>
      <c r="P89" s="33">
        <f t="shared" si="14"/>
        <v>35.225999999999999</v>
      </c>
      <c r="T89" s="34"/>
      <c r="V89" s="34"/>
    </row>
    <row r="90" spans="1:22" s="29" customFormat="1" ht="21" customHeight="1" x14ac:dyDescent="0.2">
      <c r="A90" s="245"/>
      <c r="B90" s="246"/>
      <c r="C90" s="44" t="s">
        <v>5</v>
      </c>
      <c r="D90" s="7" t="s">
        <v>81</v>
      </c>
      <c r="E90" s="7" t="s">
        <v>82</v>
      </c>
      <c r="F90" s="7" t="s">
        <v>10</v>
      </c>
      <c r="G90" s="45" t="s">
        <v>153</v>
      </c>
      <c r="H90" s="32">
        <v>58.1</v>
      </c>
      <c r="I90" s="33">
        <f t="shared" si="10"/>
        <v>55.195</v>
      </c>
      <c r="J90" s="33">
        <f t="shared" si="15"/>
        <v>52.29</v>
      </c>
      <c r="K90" s="33">
        <f t="shared" si="8"/>
        <v>49.385000000000005</v>
      </c>
      <c r="L90" s="33">
        <f t="shared" si="9"/>
        <v>46.480000000000004</v>
      </c>
      <c r="M90" s="33">
        <f t="shared" si="11"/>
        <v>43.575000000000003</v>
      </c>
      <c r="N90" s="33">
        <f t="shared" si="12"/>
        <v>40.67</v>
      </c>
      <c r="O90" s="33">
        <f t="shared" si="13"/>
        <v>37.765000000000001</v>
      </c>
      <c r="P90" s="33">
        <f t="shared" si="14"/>
        <v>33.116999999999997</v>
      </c>
      <c r="T90" s="34"/>
      <c r="V90" s="34"/>
    </row>
    <row r="91" spans="1:22" s="29" customFormat="1" ht="21" customHeight="1" x14ac:dyDescent="0.2">
      <c r="A91" s="50"/>
      <c r="B91" s="50"/>
      <c r="C91" s="35" t="s">
        <v>5</v>
      </c>
      <c r="D91" s="3" t="s">
        <v>81</v>
      </c>
      <c r="E91" s="3" t="s">
        <v>82</v>
      </c>
      <c r="F91" s="3" t="s">
        <v>10</v>
      </c>
      <c r="G91" s="57" t="s">
        <v>345</v>
      </c>
      <c r="H91" s="32">
        <v>63.6</v>
      </c>
      <c r="I91" s="33">
        <f t="shared" si="10"/>
        <v>60.42</v>
      </c>
      <c r="J91" s="33">
        <f t="shared" si="15"/>
        <v>57.24</v>
      </c>
      <c r="K91" s="33">
        <f t="shared" si="8"/>
        <v>54.06</v>
      </c>
      <c r="L91" s="33">
        <f t="shared" si="9"/>
        <v>50.88</v>
      </c>
      <c r="M91" s="33">
        <f t="shared" si="11"/>
        <v>47.7</v>
      </c>
      <c r="N91" s="33">
        <f t="shared" si="12"/>
        <v>44.52</v>
      </c>
      <c r="O91" s="33">
        <f t="shared" si="13"/>
        <v>41.34</v>
      </c>
      <c r="P91" s="33">
        <f t="shared" si="14"/>
        <v>36.251999999999995</v>
      </c>
      <c r="T91" s="34"/>
      <c r="V91" s="34"/>
    </row>
    <row r="92" spans="1:22" s="29" customFormat="1" ht="21" customHeight="1" x14ac:dyDescent="0.2">
      <c r="A92" s="245"/>
      <c r="B92" s="246"/>
      <c r="C92" s="44" t="s">
        <v>5</v>
      </c>
      <c r="D92" s="7">
        <v>155</v>
      </c>
      <c r="E92" s="7" t="s">
        <v>20</v>
      </c>
      <c r="F92" s="7" t="s">
        <v>22</v>
      </c>
      <c r="G92" s="45" t="s">
        <v>153</v>
      </c>
      <c r="H92" s="32">
        <v>48.300000000000004</v>
      </c>
      <c r="I92" s="33">
        <f t="shared" si="10"/>
        <v>45.885000000000005</v>
      </c>
      <c r="J92" s="33">
        <f t="shared" si="15"/>
        <v>43.470000000000006</v>
      </c>
      <c r="K92" s="33">
        <f t="shared" si="8"/>
        <v>41.055000000000007</v>
      </c>
      <c r="L92" s="33">
        <f t="shared" si="9"/>
        <v>38.64</v>
      </c>
      <c r="M92" s="33">
        <f t="shared" si="11"/>
        <v>36.225000000000001</v>
      </c>
      <c r="N92" s="33">
        <f t="shared" si="12"/>
        <v>33.81</v>
      </c>
      <c r="O92" s="33">
        <f t="shared" si="13"/>
        <v>31.395000000000003</v>
      </c>
      <c r="P92" s="33">
        <f t="shared" si="14"/>
        <v>27.531000000000002</v>
      </c>
      <c r="T92" s="34"/>
      <c r="V92" s="34"/>
    </row>
    <row r="93" spans="1:22" s="29" customFormat="1" ht="21" customHeight="1" x14ac:dyDescent="0.2">
      <c r="A93" s="245"/>
      <c r="B93" s="246"/>
      <c r="C93" s="35" t="s">
        <v>5</v>
      </c>
      <c r="D93" s="3" t="s">
        <v>76</v>
      </c>
      <c r="E93" s="3" t="s">
        <v>20</v>
      </c>
      <c r="F93" s="3" t="s">
        <v>22</v>
      </c>
      <c r="G93" s="57" t="s">
        <v>345</v>
      </c>
      <c r="H93" s="32">
        <v>52</v>
      </c>
      <c r="I93" s="33">
        <f t="shared" si="10"/>
        <v>49.4</v>
      </c>
      <c r="J93" s="33">
        <f t="shared" si="15"/>
        <v>46.8</v>
      </c>
      <c r="K93" s="33">
        <f t="shared" si="8"/>
        <v>44.2</v>
      </c>
      <c r="L93" s="33">
        <f t="shared" si="9"/>
        <v>41.6</v>
      </c>
      <c r="M93" s="33">
        <f t="shared" si="11"/>
        <v>39</v>
      </c>
      <c r="N93" s="33">
        <f t="shared" si="12"/>
        <v>36.4</v>
      </c>
      <c r="O93" s="33">
        <f t="shared" si="13"/>
        <v>33.799999999999997</v>
      </c>
      <c r="P93" s="33">
        <f t="shared" si="14"/>
        <v>29.639999999999997</v>
      </c>
      <c r="T93" s="34"/>
      <c r="V93" s="34"/>
    </row>
    <row r="94" spans="1:22" s="29" customFormat="1" ht="21" customHeight="1" x14ac:dyDescent="0.2">
      <c r="A94" s="50"/>
      <c r="B94" s="50"/>
      <c r="C94" s="44" t="s">
        <v>5</v>
      </c>
      <c r="D94" s="7">
        <v>155</v>
      </c>
      <c r="E94" s="7">
        <v>155</v>
      </c>
      <c r="F94" s="7" t="s">
        <v>10</v>
      </c>
      <c r="G94" s="45" t="s">
        <v>153</v>
      </c>
      <c r="H94" s="32">
        <v>73.399999999999991</v>
      </c>
      <c r="I94" s="33">
        <f t="shared" si="10"/>
        <v>69.72999999999999</v>
      </c>
      <c r="J94" s="33">
        <f t="shared" si="15"/>
        <v>66.059999999999988</v>
      </c>
      <c r="K94" s="33">
        <f t="shared" si="8"/>
        <v>62.389999999999993</v>
      </c>
      <c r="L94" s="33">
        <f t="shared" si="9"/>
        <v>58.719999999999992</v>
      </c>
      <c r="M94" s="33">
        <f t="shared" si="11"/>
        <v>55.05</v>
      </c>
      <c r="N94" s="33">
        <f t="shared" si="12"/>
        <v>51.379999999999995</v>
      </c>
      <c r="O94" s="33">
        <f t="shared" si="13"/>
        <v>47.709999999999994</v>
      </c>
      <c r="P94" s="33">
        <f t="shared" si="14"/>
        <v>41.837999999999994</v>
      </c>
      <c r="T94" s="34"/>
      <c r="V94" s="34"/>
    </row>
    <row r="95" spans="1:22" s="29" customFormat="1" ht="21" customHeight="1" x14ac:dyDescent="0.2">
      <c r="A95" s="245"/>
      <c r="B95" s="246"/>
      <c r="C95" s="35" t="s">
        <v>5</v>
      </c>
      <c r="D95" s="3" t="s">
        <v>76</v>
      </c>
      <c r="E95" s="3" t="s">
        <v>76</v>
      </c>
      <c r="F95" s="3" t="s">
        <v>10</v>
      </c>
      <c r="G95" s="57" t="s">
        <v>345</v>
      </c>
      <c r="H95" s="32">
        <v>81.699999999999989</v>
      </c>
      <c r="I95" s="33">
        <f t="shared" si="10"/>
        <v>77.614999999999995</v>
      </c>
      <c r="J95" s="33">
        <f t="shared" si="15"/>
        <v>73.529999999999987</v>
      </c>
      <c r="K95" s="33">
        <f t="shared" si="8"/>
        <v>69.444999999999993</v>
      </c>
      <c r="L95" s="33">
        <f t="shared" si="9"/>
        <v>65.359999999999985</v>
      </c>
      <c r="M95" s="33">
        <f t="shared" si="11"/>
        <v>61.274999999999991</v>
      </c>
      <c r="N95" s="33">
        <f t="shared" si="12"/>
        <v>57.19</v>
      </c>
      <c r="O95" s="33">
        <f t="shared" si="13"/>
        <v>53.10499999999999</v>
      </c>
      <c r="P95" s="33">
        <f t="shared" si="14"/>
        <v>46.568999999999996</v>
      </c>
      <c r="T95" s="34"/>
      <c r="V95" s="34"/>
    </row>
    <row r="96" spans="1:22" s="29" customFormat="1" ht="21" customHeight="1" x14ac:dyDescent="0.2">
      <c r="A96" s="50"/>
      <c r="B96" s="50"/>
      <c r="C96" s="39" t="s">
        <v>5</v>
      </c>
      <c r="D96" s="1">
        <v>160</v>
      </c>
      <c r="E96" s="1" t="s">
        <v>26</v>
      </c>
      <c r="F96" s="1" t="s">
        <v>10</v>
      </c>
      <c r="G96" s="54" t="s">
        <v>153</v>
      </c>
      <c r="H96" s="32">
        <v>54.800000000000004</v>
      </c>
      <c r="I96" s="33">
        <f t="shared" si="10"/>
        <v>52.06</v>
      </c>
      <c r="J96" s="33">
        <f t="shared" si="15"/>
        <v>49.320000000000007</v>
      </c>
      <c r="K96" s="33">
        <f t="shared" si="8"/>
        <v>46.580000000000005</v>
      </c>
      <c r="L96" s="33">
        <f t="shared" si="9"/>
        <v>43.84</v>
      </c>
      <c r="M96" s="33">
        <f t="shared" si="11"/>
        <v>41.1</v>
      </c>
      <c r="N96" s="33">
        <f t="shared" si="12"/>
        <v>38.36</v>
      </c>
      <c r="O96" s="33">
        <f t="shared" si="13"/>
        <v>35.620000000000005</v>
      </c>
      <c r="P96" s="33">
        <f t="shared" si="14"/>
        <v>31.236000000000001</v>
      </c>
      <c r="T96" s="34"/>
      <c r="V96" s="34"/>
    </row>
    <row r="97" spans="1:22" s="29" customFormat="1" ht="21" customHeight="1" x14ac:dyDescent="0.2">
      <c r="A97" s="50"/>
      <c r="B97" s="50"/>
      <c r="C97" s="44" t="s">
        <v>5</v>
      </c>
      <c r="D97" s="7" t="s">
        <v>36</v>
      </c>
      <c r="E97" s="7" t="s">
        <v>36</v>
      </c>
      <c r="F97" s="7" t="s">
        <v>10</v>
      </c>
      <c r="G97" s="45" t="s">
        <v>153</v>
      </c>
      <c r="H97" s="32">
        <v>66.3</v>
      </c>
      <c r="I97" s="33">
        <f t="shared" si="10"/>
        <v>62.984999999999999</v>
      </c>
      <c r="J97" s="33">
        <f t="shared" si="15"/>
        <v>59.669999999999995</v>
      </c>
      <c r="K97" s="33">
        <f t="shared" si="8"/>
        <v>56.354999999999997</v>
      </c>
      <c r="L97" s="33">
        <f t="shared" si="9"/>
        <v>53.04</v>
      </c>
      <c r="M97" s="33">
        <f t="shared" si="11"/>
        <v>49.724999999999994</v>
      </c>
      <c r="N97" s="33">
        <f t="shared" si="12"/>
        <v>46.41</v>
      </c>
      <c r="O97" s="33">
        <f t="shared" si="13"/>
        <v>43.094999999999999</v>
      </c>
      <c r="P97" s="33">
        <f t="shared" si="14"/>
        <v>37.790999999999997</v>
      </c>
      <c r="T97" s="34"/>
      <c r="V97" s="34"/>
    </row>
    <row r="98" spans="1:22" s="29" customFormat="1" ht="21" customHeight="1" x14ac:dyDescent="0.2">
      <c r="A98" s="245"/>
      <c r="B98" s="246"/>
      <c r="C98" s="35" t="s">
        <v>5</v>
      </c>
      <c r="D98" s="3" t="s">
        <v>36</v>
      </c>
      <c r="E98" s="3" t="s">
        <v>36</v>
      </c>
      <c r="F98" s="3" t="s">
        <v>10</v>
      </c>
      <c r="G98" s="57" t="s">
        <v>345</v>
      </c>
      <c r="H98" s="32">
        <v>71.8</v>
      </c>
      <c r="I98" s="33">
        <f t="shared" si="10"/>
        <v>68.209999999999994</v>
      </c>
      <c r="J98" s="33">
        <f t="shared" si="15"/>
        <v>64.62</v>
      </c>
      <c r="K98" s="33">
        <f t="shared" si="8"/>
        <v>61.03</v>
      </c>
      <c r="L98" s="33">
        <f t="shared" si="9"/>
        <v>57.44</v>
      </c>
      <c r="M98" s="33">
        <f t="shared" si="11"/>
        <v>53.849999999999994</v>
      </c>
      <c r="N98" s="33">
        <f t="shared" si="12"/>
        <v>50.26</v>
      </c>
      <c r="O98" s="33">
        <f t="shared" si="13"/>
        <v>46.67</v>
      </c>
      <c r="P98" s="33">
        <f t="shared" si="14"/>
        <v>40.925999999999995</v>
      </c>
      <c r="T98" s="34"/>
      <c r="V98" s="34"/>
    </row>
    <row r="99" spans="1:22" s="29" customFormat="1" ht="21" customHeight="1" x14ac:dyDescent="0.2">
      <c r="A99" s="56"/>
      <c r="B99" s="25"/>
      <c r="C99" s="39" t="s">
        <v>5</v>
      </c>
      <c r="D99" s="1">
        <v>200</v>
      </c>
      <c r="E99" s="1" t="s">
        <v>23</v>
      </c>
      <c r="F99" s="1" t="s">
        <v>10</v>
      </c>
      <c r="G99" s="54" t="s">
        <v>153</v>
      </c>
      <c r="H99" s="32">
        <v>52.8</v>
      </c>
      <c r="I99" s="33">
        <f t="shared" si="10"/>
        <v>50.16</v>
      </c>
      <c r="J99" s="33">
        <f t="shared" si="15"/>
        <v>47.519999999999996</v>
      </c>
      <c r="K99" s="33">
        <f t="shared" si="8"/>
        <v>44.879999999999995</v>
      </c>
      <c r="L99" s="33">
        <f t="shared" si="9"/>
        <v>42.239999999999995</v>
      </c>
      <c r="M99" s="33">
        <f t="shared" si="11"/>
        <v>39.599999999999994</v>
      </c>
      <c r="N99" s="33">
        <f t="shared" si="12"/>
        <v>36.96</v>
      </c>
      <c r="O99" s="33">
        <f t="shared" si="13"/>
        <v>34.32</v>
      </c>
      <c r="P99" s="33">
        <f t="shared" si="14"/>
        <v>30.095999999999997</v>
      </c>
      <c r="T99" s="34"/>
      <c r="V99" s="34"/>
    </row>
    <row r="100" spans="1:22" s="29" customFormat="1" ht="21" customHeight="1" x14ac:dyDescent="0.2">
      <c r="A100" s="159"/>
      <c r="B100" s="160"/>
      <c r="C100" s="39" t="s">
        <v>5</v>
      </c>
      <c r="D100" s="161">
        <v>200</v>
      </c>
      <c r="E100" s="161" t="s">
        <v>72</v>
      </c>
      <c r="F100" s="161" t="s">
        <v>23</v>
      </c>
      <c r="G100" s="54" t="s">
        <v>153</v>
      </c>
      <c r="H100" s="32">
        <v>80.3</v>
      </c>
      <c r="I100" s="33">
        <f t="shared" si="10"/>
        <v>76.284999999999997</v>
      </c>
      <c r="J100" s="33">
        <f t="shared" si="15"/>
        <v>72.27</v>
      </c>
      <c r="K100" s="33">
        <f t="shared" si="8"/>
        <v>68.254999999999995</v>
      </c>
      <c r="L100" s="33">
        <f t="shared" si="9"/>
        <v>64.239999999999995</v>
      </c>
      <c r="M100" s="33">
        <f t="shared" si="11"/>
        <v>60.224999999999994</v>
      </c>
      <c r="N100" s="33">
        <f t="shared" si="12"/>
        <v>56.209999999999994</v>
      </c>
      <c r="O100" s="33">
        <f t="shared" si="13"/>
        <v>52.195</v>
      </c>
      <c r="P100" s="33">
        <f t="shared" si="14"/>
        <v>45.771000000000001</v>
      </c>
      <c r="T100" s="34"/>
      <c r="V100" s="34"/>
    </row>
    <row r="101" spans="1:22" s="29" customFormat="1" ht="21" customHeight="1" x14ac:dyDescent="0.2">
      <c r="A101" s="50"/>
      <c r="B101" s="50"/>
      <c r="C101" s="39" t="s">
        <v>5</v>
      </c>
      <c r="D101" s="126" t="s">
        <v>54</v>
      </c>
      <c r="E101" s="126" t="s">
        <v>54</v>
      </c>
      <c r="F101" s="126" t="s">
        <v>24</v>
      </c>
      <c r="G101" s="128" t="s">
        <v>153</v>
      </c>
      <c r="H101" s="32">
        <v>68.699999999999989</v>
      </c>
      <c r="I101" s="33">
        <f t="shared" si="10"/>
        <v>65.264999999999986</v>
      </c>
      <c r="J101" s="33">
        <f t="shared" si="15"/>
        <v>61.829999999999991</v>
      </c>
      <c r="K101" s="33">
        <f t="shared" si="8"/>
        <v>58.394999999999989</v>
      </c>
      <c r="L101" s="33">
        <f t="shared" si="9"/>
        <v>54.959999999999994</v>
      </c>
      <c r="M101" s="33">
        <f t="shared" si="11"/>
        <v>51.524999999999991</v>
      </c>
      <c r="N101" s="33">
        <f t="shared" si="12"/>
        <v>48.089999999999989</v>
      </c>
      <c r="O101" s="33">
        <f t="shared" si="13"/>
        <v>44.654999999999994</v>
      </c>
      <c r="P101" s="33">
        <f t="shared" si="14"/>
        <v>39.158999999999992</v>
      </c>
      <c r="T101" s="34"/>
      <c r="V101" s="34"/>
    </row>
    <row r="102" spans="1:22" s="29" customFormat="1" ht="21" customHeight="1" x14ac:dyDescent="0.2">
      <c r="A102" s="50"/>
      <c r="B102" s="50"/>
      <c r="C102" s="37" t="s">
        <v>5</v>
      </c>
      <c r="D102" s="5">
        <v>200</v>
      </c>
      <c r="E102" s="5">
        <v>200</v>
      </c>
      <c r="F102" s="5" t="s">
        <v>10</v>
      </c>
      <c r="G102" s="27" t="s">
        <v>153</v>
      </c>
      <c r="H102" s="32">
        <v>103.1</v>
      </c>
      <c r="I102" s="33">
        <f t="shared" si="10"/>
        <v>97.944999999999993</v>
      </c>
      <c r="J102" s="33">
        <f t="shared" si="15"/>
        <v>92.789999999999992</v>
      </c>
      <c r="K102" s="33">
        <f t="shared" si="8"/>
        <v>87.634999999999991</v>
      </c>
      <c r="L102" s="33">
        <f t="shared" si="9"/>
        <v>82.47999999999999</v>
      </c>
      <c r="M102" s="33">
        <f t="shared" si="11"/>
        <v>77.324999999999989</v>
      </c>
      <c r="N102" s="33">
        <f t="shared" si="12"/>
        <v>72.17</v>
      </c>
      <c r="O102" s="33">
        <f t="shared" si="13"/>
        <v>67.015000000000001</v>
      </c>
      <c r="P102" s="33">
        <f t="shared" si="14"/>
        <v>58.766999999999996</v>
      </c>
      <c r="T102" s="34"/>
      <c r="V102" s="34"/>
    </row>
    <row r="103" spans="1:22" s="29" customFormat="1" ht="21" customHeight="1" x14ac:dyDescent="0.2">
      <c r="A103" s="50"/>
      <c r="B103" s="50"/>
      <c r="C103" s="35" t="s">
        <v>5</v>
      </c>
      <c r="D103" s="3">
        <v>200</v>
      </c>
      <c r="E103" s="3">
        <v>200</v>
      </c>
      <c r="F103" s="3" t="s">
        <v>10</v>
      </c>
      <c r="G103" s="55" t="s">
        <v>346</v>
      </c>
      <c r="H103" s="32">
        <v>119.6</v>
      </c>
      <c r="I103" s="33">
        <f t="shared" si="10"/>
        <v>113.61999999999999</v>
      </c>
      <c r="J103" s="33">
        <f t="shared" si="15"/>
        <v>107.63999999999999</v>
      </c>
      <c r="K103" s="33">
        <f t="shared" si="8"/>
        <v>101.66</v>
      </c>
      <c r="L103" s="33">
        <f t="shared" si="9"/>
        <v>95.679999999999993</v>
      </c>
      <c r="M103" s="33">
        <f t="shared" si="11"/>
        <v>89.699999999999989</v>
      </c>
      <c r="N103" s="33">
        <f t="shared" si="12"/>
        <v>83.72</v>
      </c>
      <c r="O103" s="33">
        <f t="shared" si="13"/>
        <v>77.740000000000009</v>
      </c>
      <c r="P103" s="33">
        <f t="shared" si="14"/>
        <v>68.171999999999997</v>
      </c>
      <c r="T103" s="34"/>
      <c r="V103" s="34"/>
    </row>
    <row r="104" spans="1:22" s="29" customFormat="1" ht="21" customHeight="1" x14ac:dyDescent="0.2">
      <c r="A104" s="50"/>
      <c r="B104" s="50"/>
      <c r="C104" s="37" t="s">
        <v>5</v>
      </c>
      <c r="D104" s="5">
        <v>200</v>
      </c>
      <c r="E104" s="5">
        <v>200</v>
      </c>
      <c r="F104" s="5" t="s">
        <v>9</v>
      </c>
      <c r="G104" s="27" t="s">
        <v>153</v>
      </c>
      <c r="H104" s="32">
        <v>182.8</v>
      </c>
      <c r="I104" s="33">
        <f t="shared" si="10"/>
        <v>173.66000000000003</v>
      </c>
      <c r="J104" s="33">
        <f t="shared" si="15"/>
        <v>164.52</v>
      </c>
      <c r="K104" s="33">
        <f t="shared" si="8"/>
        <v>155.38</v>
      </c>
      <c r="L104" s="33">
        <f t="shared" si="9"/>
        <v>146.24</v>
      </c>
      <c r="M104" s="33">
        <f t="shared" si="11"/>
        <v>137.10000000000002</v>
      </c>
      <c r="N104" s="33">
        <f t="shared" si="12"/>
        <v>127.96000000000001</v>
      </c>
      <c r="O104" s="33">
        <f t="shared" si="13"/>
        <v>118.82000000000002</v>
      </c>
      <c r="P104" s="33">
        <f t="shared" si="14"/>
        <v>104.19600000000001</v>
      </c>
      <c r="T104" s="34"/>
      <c r="V104" s="34"/>
    </row>
    <row r="105" spans="1:22" s="29" customFormat="1" ht="21" customHeight="1" x14ac:dyDescent="0.2">
      <c r="A105" s="50"/>
      <c r="B105" s="50"/>
      <c r="C105" s="35" t="s">
        <v>5</v>
      </c>
      <c r="D105" s="3">
        <v>200</v>
      </c>
      <c r="E105" s="3">
        <v>200</v>
      </c>
      <c r="F105" s="3" t="s">
        <v>9</v>
      </c>
      <c r="G105" s="55" t="s">
        <v>346</v>
      </c>
      <c r="H105" s="32">
        <v>215.4</v>
      </c>
      <c r="I105" s="33">
        <f t="shared" si="10"/>
        <v>204.63</v>
      </c>
      <c r="J105" s="33">
        <f t="shared" si="15"/>
        <v>193.86</v>
      </c>
      <c r="K105" s="33">
        <f t="shared" si="8"/>
        <v>183.09</v>
      </c>
      <c r="L105" s="33">
        <f t="shared" si="9"/>
        <v>172.32</v>
      </c>
      <c r="M105" s="33">
        <f t="shared" si="11"/>
        <v>161.55000000000001</v>
      </c>
      <c r="N105" s="33">
        <f t="shared" si="12"/>
        <v>150.78</v>
      </c>
      <c r="O105" s="33">
        <f t="shared" si="13"/>
        <v>140.01</v>
      </c>
      <c r="P105" s="33">
        <f t="shared" si="14"/>
        <v>122.77799999999999</v>
      </c>
      <c r="T105" s="34"/>
      <c r="V105" s="34"/>
    </row>
    <row r="106" spans="1:22" s="29" customFormat="1" ht="21" customHeight="1" x14ac:dyDescent="0.2">
      <c r="A106" s="50"/>
      <c r="B106" s="50"/>
      <c r="C106" s="37" t="s">
        <v>5</v>
      </c>
      <c r="D106" s="5" t="s">
        <v>454</v>
      </c>
      <c r="E106" s="5" t="s">
        <v>454</v>
      </c>
      <c r="F106" s="5" t="s">
        <v>12</v>
      </c>
      <c r="G106" s="27" t="s">
        <v>153</v>
      </c>
      <c r="H106" s="32">
        <v>121.9</v>
      </c>
      <c r="I106" s="33">
        <f t="shared" si="10"/>
        <v>115.80500000000001</v>
      </c>
      <c r="J106" s="33">
        <f t="shared" si="15"/>
        <v>109.71000000000001</v>
      </c>
      <c r="K106" s="33">
        <f t="shared" si="8"/>
        <v>103.61500000000001</v>
      </c>
      <c r="L106" s="33">
        <f t="shared" si="9"/>
        <v>97.52000000000001</v>
      </c>
      <c r="M106" s="33">
        <f t="shared" si="11"/>
        <v>91.425000000000011</v>
      </c>
      <c r="N106" s="33">
        <f t="shared" si="12"/>
        <v>85.330000000000013</v>
      </c>
      <c r="O106" s="33">
        <f t="shared" si="13"/>
        <v>79.235000000000014</v>
      </c>
      <c r="P106" s="33">
        <f t="shared" si="14"/>
        <v>69.483000000000004</v>
      </c>
      <c r="T106" s="34"/>
      <c r="V106" s="34"/>
    </row>
    <row r="107" spans="1:22" s="29" customFormat="1" ht="21" customHeight="1" x14ac:dyDescent="0.2">
      <c r="A107" s="245"/>
      <c r="B107" s="246"/>
      <c r="C107" s="44" t="s">
        <v>5</v>
      </c>
      <c r="D107" s="7">
        <v>210</v>
      </c>
      <c r="E107" s="7">
        <v>100</v>
      </c>
      <c r="F107" s="7" t="s">
        <v>22</v>
      </c>
      <c r="G107" s="45" t="s">
        <v>153</v>
      </c>
      <c r="H107" s="32">
        <v>54.4</v>
      </c>
      <c r="I107" s="33">
        <f t="shared" si="10"/>
        <v>51.68</v>
      </c>
      <c r="J107" s="33">
        <f t="shared" si="15"/>
        <v>48.96</v>
      </c>
      <c r="K107" s="33">
        <f t="shared" si="8"/>
        <v>46.239999999999995</v>
      </c>
      <c r="L107" s="33">
        <f t="shared" si="9"/>
        <v>43.519999999999996</v>
      </c>
      <c r="M107" s="33">
        <f t="shared" si="11"/>
        <v>40.799999999999997</v>
      </c>
      <c r="N107" s="33">
        <f t="shared" si="12"/>
        <v>38.08</v>
      </c>
      <c r="O107" s="33">
        <f t="shared" si="13"/>
        <v>35.36</v>
      </c>
      <c r="P107" s="33">
        <f t="shared" si="14"/>
        <v>31.007999999999999</v>
      </c>
      <c r="T107" s="34"/>
      <c r="V107" s="34"/>
    </row>
    <row r="108" spans="1:22" s="29" customFormat="1" ht="21" customHeight="1" x14ac:dyDescent="0.2">
      <c r="A108" s="245"/>
      <c r="B108" s="246"/>
      <c r="C108" s="35" t="s">
        <v>5</v>
      </c>
      <c r="D108" s="3">
        <v>210</v>
      </c>
      <c r="E108" s="3">
        <v>100</v>
      </c>
      <c r="F108" s="3" t="s">
        <v>22</v>
      </c>
      <c r="G108" s="55" t="s">
        <v>347</v>
      </c>
      <c r="H108" s="32">
        <v>75</v>
      </c>
      <c r="I108" s="33">
        <f t="shared" si="10"/>
        <v>71.25</v>
      </c>
      <c r="J108" s="33">
        <f t="shared" si="15"/>
        <v>67.5</v>
      </c>
      <c r="K108" s="33">
        <f t="shared" si="8"/>
        <v>63.75</v>
      </c>
      <c r="L108" s="33">
        <f t="shared" si="9"/>
        <v>60</v>
      </c>
      <c r="M108" s="33">
        <f t="shared" si="11"/>
        <v>56.25</v>
      </c>
      <c r="N108" s="33">
        <f t="shared" si="12"/>
        <v>52.5</v>
      </c>
      <c r="O108" s="33">
        <f t="shared" si="13"/>
        <v>48.75</v>
      </c>
      <c r="P108" s="33">
        <f t="shared" si="14"/>
        <v>42.75</v>
      </c>
      <c r="T108" s="34"/>
      <c r="V108" s="34"/>
    </row>
    <row r="109" spans="1:22" s="29" customFormat="1" ht="21" customHeight="1" x14ac:dyDescent="0.2">
      <c r="A109" s="140"/>
      <c r="B109" s="141"/>
      <c r="C109" s="44" t="s">
        <v>5</v>
      </c>
      <c r="D109" s="7" t="s">
        <v>55</v>
      </c>
      <c r="E109" s="7" t="s">
        <v>55</v>
      </c>
      <c r="F109" s="7" t="s">
        <v>25</v>
      </c>
      <c r="G109" s="45" t="s">
        <v>153</v>
      </c>
      <c r="H109" s="32">
        <v>121.8</v>
      </c>
      <c r="I109" s="33">
        <f t="shared" si="10"/>
        <v>115.71</v>
      </c>
      <c r="J109" s="33">
        <f t="shared" si="15"/>
        <v>109.62</v>
      </c>
      <c r="K109" s="33">
        <f t="shared" si="8"/>
        <v>103.53</v>
      </c>
      <c r="L109" s="33">
        <f t="shared" si="9"/>
        <v>97.44</v>
      </c>
      <c r="M109" s="33">
        <f t="shared" si="11"/>
        <v>91.35</v>
      </c>
      <c r="N109" s="33">
        <f t="shared" si="12"/>
        <v>85.259999999999991</v>
      </c>
      <c r="O109" s="33">
        <f t="shared" si="13"/>
        <v>79.17</v>
      </c>
      <c r="P109" s="33">
        <f t="shared" si="14"/>
        <v>69.425999999999988</v>
      </c>
      <c r="T109" s="34"/>
      <c r="V109" s="34"/>
    </row>
    <row r="110" spans="1:22" s="29" customFormat="1" ht="21" customHeight="1" x14ac:dyDescent="0.2">
      <c r="A110" s="50"/>
      <c r="B110" s="50"/>
      <c r="C110" s="44" t="s">
        <v>5</v>
      </c>
      <c r="D110" s="7">
        <v>220</v>
      </c>
      <c r="E110" s="7">
        <v>150</v>
      </c>
      <c r="F110" s="7" t="s">
        <v>23</v>
      </c>
      <c r="G110" s="45" t="s">
        <v>153</v>
      </c>
      <c r="H110" s="32">
        <v>108</v>
      </c>
      <c r="I110" s="33">
        <f t="shared" si="10"/>
        <v>102.6</v>
      </c>
      <c r="J110" s="33">
        <f t="shared" si="15"/>
        <v>97.2</v>
      </c>
      <c r="K110" s="33">
        <f t="shared" si="8"/>
        <v>91.8</v>
      </c>
      <c r="L110" s="33">
        <f t="shared" si="9"/>
        <v>86.4</v>
      </c>
      <c r="M110" s="33">
        <f t="shared" si="11"/>
        <v>81</v>
      </c>
      <c r="N110" s="33">
        <f t="shared" si="12"/>
        <v>75.599999999999994</v>
      </c>
      <c r="O110" s="33">
        <f t="shared" si="13"/>
        <v>70.2</v>
      </c>
      <c r="P110" s="33">
        <f t="shared" si="14"/>
        <v>61.559999999999995</v>
      </c>
      <c r="T110" s="34"/>
      <c r="V110" s="34"/>
    </row>
    <row r="111" spans="1:22" s="29" customFormat="1" ht="21" customHeight="1" x14ac:dyDescent="0.2">
      <c r="A111" s="50"/>
      <c r="B111" s="50"/>
      <c r="C111" s="35" t="s">
        <v>5</v>
      </c>
      <c r="D111" s="3">
        <v>220</v>
      </c>
      <c r="E111" s="3">
        <v>150</v>
      </c>
      <c r="F111" s="3" t="s">
        <v>23</v>
      </c>
      <c r="G111" s="57" t="s">
        <v>345</v>
      </c>
      <c r="H111" s="32">
        <v>124.5</v>
      </c>
      <c r="I111" s="33">
        <f t="shared" si="10"/>
        <v>118.27500000000001</v>
      </c>
      <c r="J111" s="33">
        <f t="shared" si="15"/>
        <v>112.05</v>
      </c>
      <c r="K111" s="33">
        <f t="shared" si="8"/>
        <v>105.825</v>
      </c>
      <c r="L111" s="33">
        <f t="shared" si="9"/>
        <v>99.6</v>
      </c>
      <c r="M111" s="33">
        <f t="shared" si="11"/>
        <v>93.375</v>
      </c>
      <c r="N111" s="33">
        <f t="shared" si="12"/>
        <v>87.15</v>
      </c>
      <c r="O111" s="33">
        <f t="shared" si="13"/>
        <v>80.925000000000011</v>
      </c>
      <c r="P111" s="33">
        <f t="shared" si="14"/>
        <v>70.965000000000003</v>
      </c>
      <c r="T111" s="34"/>
      <c r="V111" s="34"/>
    </row>
    <row r="112" spans="1:22" s="29" customFormat="1" ht="21" customHeight="1" x14ac:dyDescent="0.2">
      <c r="A112" s="56"/>
      <c r="B112" s="56"/>
      <c r="C112" s="39" t="s">
        <v>5</v>
      </c>
      <c r="D112" s="1" t="s">
        <v>60</v>
      </c>
      <c r="E112" s="1" t="s">
        <v>58</v>
      </c>
      <c r="F112" s="1" t="s">
        <v>12</v>
      </c>
      <c r="G112" s="40" t="s">
        <v>153</v>
      </c>
      <c r="H112" s="32">
        <v>84.899999999999991</v>
      </c>
      <c r="I112" s="33">
        <f t="shared" si="10"/>
        <v>80.654999999999987</v>
      </c>
      <c r="J112" s="33">
        <f t="shared" si="15"/>
        <v>76.41</v>
      </c>
      <c r="K112" s="33">
        <f t="shared" si="8"/>
        <v>72.164999999999992</v>
      </c>
      <c r="L112" s="33">
        <f t="shared" si="9"/>
        <v>67.919999999999987</v>
      </c>
      <c r="M112" s="33">
        <f t="shared" si="11"/>
        <v>63.674999999999997</v>
      </c>
      <c r="N112" s="33">
        <f t="shared" si="12"/>
        <v>59.429999999999993</v>
      </c>
      <c r="O112" s="33">
        <f t="shared" si="13"/>
        <v>55.184999999999995</v>
      </c>
      <c r="P112" s="33">
        <f t="shared" si="14"/>
        <v>48.392999999999994</v>
      </c>
      <c r="T112" s="34"/>
      <c r="V112" s="34"/>
    </row>
    <row r="113" spans="1:22" s="29" customFormat="1" ht="21" customHeight="1" x14ac:dyDescent="0.2">
      <c r="A113" s="58"/>
      <c r="B113" s="58"/>
      <c r="C113" s="44" t="s">
        <v>5</v>
      </c>
      <c r="D113" s="7" t="s">
        <v>39</v>
      </c>
      <c r="E113" s="7" t="s">
        <v>72</v>
      </c>
      <c r="F113" s="7" t="s">
        <v>17</v>
      </c>
      <c r="G113" s="31" t="s">
        <v>153</v>
      </c>
      <c r="H113" s="32">
        <v>172.2</v>
      </c>
      <c r="I113" s="33">
        <f t="shared" si="10"/>
        <v>163.58999999999997</v>
      </c>
      <c r="J113" s="33">
        <f t="shared" si="15"/>
        <v>154.97999999999999</v>
      </c>
      <c r="K113" s="33">
        <f t="shared" si="8"/>
        <v>146.37</v>
      </c>
      <c r="L113" s="33">
        <f t="shared" si="9"/>
        <v>137.76</v>
      </c>
      <c r="M113" s="33">
        <f t="shared" si="11"/>
        <v>129.14999999999998</v>
      </c>
      <c r="N113" s="33">
        <f t="shared" si="12"/>
        <v>120.53999999999999</v>
      </c>
      <c r="O113" s="33">
        <f t="shared" si="13"/>
        <v>111.93</v>
      </c>
      <c r="P113" s="33">
        <f t="shared" si="14"/>
        <v>98.153999999999982</v>
      </c>
      <c r="T113" s="34"/>
      <c r="V113" s="34"/>
    </row>
    <row r="114" spans="1:22" s="29" customFormat="1" ht="21" customHeight="1" x14ac:dyDescent="0.2">
      <c r="A114" s="58"/>
      <c r="B114" s="58"/>
      <c r="C114" s="37" t="s">
        <v>5</v>
      </c>
      <c r="D114" s="5" t="s">
        <v>39</v>
      </c>
      <c r="E114" s="5" t="s">
        <v>72</v>
      </c>
      <c r="F114" s="5" t="s">
        <v>17</v>
      </c>
      <c r="G114" s="48" t="s">
        <v>154</v>
      </c>
      <c r="H114" s="32">
        <v>172.2</v>
      </c>
      <c r="I114" s="33">
        <f t="shared" si="10"/>
        <v>163.58999999999997</v>
      </c>
      <c r="J114" s="33">
        <f t="shared" si="15"/>
        <v>154.97999999999999</v>
      </c>
      <c r="K114" s="33">
        <f t="shared" si="8"/>
        <v>146.37</v>
      </c>
      <c r="L114" s="33">
        <f t="shared" si="9"/>
        <v>137.76</v>
      </c>
      <c r="M114" s="33">
        <f t="shared" si="11"/>
        <v>129.14999999999998</v>
      </c>
      <c r="N114" s="33">
        <f t="shared" si="12"/>
        <v>120.53999999999999</v>
      </c>
      <c r="O114" s="33">
        <f t="shared" si="13"/>
        <v>111.93</v>
      </c>
      <c r="P114" s="33">
        <f t="shared" si="14"/>
        <v>98.153999999999982</v>
      </c>
      <c r="T114" s="34"/>
      <c r="V114" s="34"/>
    </row>
    <row r="115" spans="1:22" s="29" customFormat="1" ht="21" customHeight="1" x14ac:dyDescent="0.2">
      <c r="A115" s="245"/>
      <c r="B115" s="245"/>
      <c r="C115" s="35" t="s">
        <v>5</v>
      </c>
      <c r="D115" s="3" t="s">
        <v>39</v>
      </c>
      <c r="E115" s="3" t="s">
        <v>72</v>
      </c>
      <c r="F115" s="3" t="s">
        <v>17</v>
      </c>
      <c r="G115" s="52" t="s">
        <v>345</v>
      </c>
      <c r="H115" s="32">
        <v>205.2</v>
      </c>
      <c r="I115" s="33">
        <f t="shared" si="10"/>
        <v>194.94</v>
      </c>
      <c r="J115" s="33">
        <f t="shared" si="15"/>
        <v>184.67999999999998</v>
      </c>
      <c r="K115" s="33">
        <f t="shared" si="8"/>
        <v>174.42</v>
      </c>
      <c r="L115" s="33">
        <f t="shared" si="9"/>
        <v>164.16</v>
      </c>
      <c r="M115" s="33">
        <f t="shared" si="11"/>
        <v>153.89999999999998</v>
      </c>
      <c r="N115" s="33">
        <f t="shared" si="12"/>
        <v>143.63999999999999</v>
      </c>
      <c r="O115" s="33">
        <f t="shared" si="13"/>
        <v>133.38</v>
      </c>
      <c r="P115" s="33">
        <f t="shared" si="14"/>
        <v>116.964</v>
      </c>
      <c r="T115" s="34"/>
      <c r="V115" s="34"/>
    </row>
    <row r="116" spans="1:22" s="29" customFormat="1" ht="21" customHeight="1" x14ac:dyDescent="0.2">
      <c r="A116" s="59"/>
      <c r="B116" s="59"/>
      <c r="C116" s="44" t="s">
        <v>5</v>
      </c>
      <c r="D116" s="7">
        <v>260</v>
      </c>
      <c r="E116" s="7">
        <v>210</v>
      </c>
      <c r="F116" s="7" t="s">
        <v>10</v>
      </c>
      <c r="G116" s="31" t="s">
        <v>153</v>
      </c>
      <c r="H116" s="32">
        <v>85</v>
      </c>
      <c r="I116" s="33">
        <f t="shared" si="10"/>
        <v>80.75</v>
      </c>
      <c r="J116" s="33">
        <f t="shared" si="15"/>
        <v>76.5</v>
      </c>
      <c r="K116" s="33">
        <f t="shared" si="8"/>
        <v>72.25</v>
      </c>
      <c r="L116" s="33">
        <f t="shared" si="9"/>
        <v>68</v>
      </c>
      <c r="M116" s="33">
        <f t="shared" si="11"/>
        <v>63.75</v>
      </c>
      <c r="N116" s="33">
        <f t="shared" si="12"/>
        <v>59.5</v>
      </c>
      <c r="O116" s="33">
        <f t="shared" si="13"/>
        <v>55.25</v>
      </c>
      <c r="P116" s="33">
        <f t="shared" si="14"/>
        <v>48.449999999999996</v>
      </c>
      <c r="T116" s="34"/>
      <c r="V116" s="34"/>
    </row>
    <row r="117" spans="1:22" s="29" customFormat="1" ht="21" customHeight="1" x14ac:dyDescent="0.2">
      <c r="A117" s="245"/>
      <c r="B117" s="245"/>
      <c r="C117" s="35" t="s">
        <v>5</v>
      </c>
      <c r="D117" s="3" t="s">
        <v>52</v>
      </c>
      <c r="E117" s="3" t="s">
        <v>75</v>
      </c>
      <c r="F117" s="3" t="s">
        <v>10</v>
      </c>
      <c r="G117" s="52" t="s">
        <v>345</v>
      </c>
      <c r="H117" s="32">
        <v>93.199999999999989</v>
      </c>
      <c r="I117" s="33">
        <f t="shared" si="10"/>
        <v>88.539999999999992</v>
      </c>
      <c r="J117" s="33">
        <f t="shared" si="15"/>
        <v>83.88</v>
      </c>
      <c r="K117" s="33">
        <f t="shared" si="8"/>
        <v>79.219999999999985</v>
      </c>
      <c r="L117" s="33">
        <f t="shared" si="9"/>
        <v>74.559999999999988</v>
      </c>
      <c r="M117" s="33">
        <f t="shared" si="11"/>
        <v>69.899999999999991</v>
      </c>
      <c r="N117" s="33">
        <f t="shared" si="12"/>
        <v>65.239999999999995</v>
      </c>
      <c r="O117" s="33">
        <f t="shared" si="13"/>
        <v>60.579999999999991</v>
      </c>
      <c r="P117" s="33">
        <f t="shared" si="14"/>
        <v>53.123999999999995</v>
      </c>
      <c r="T117" s="34"/>
      <c r="V117" s="34"/>
    </row>
    <row r="118" spans="1:22" s="29" customFormat="1" ht="21" customHeight="1" x14ac:dyDescent="0.2">
      <c r="A118" s="143"/>
      <c r="B118" s="143"/>
      <c r="C118" s="39" t="s">
        <v>5</v>
      </c>
      <c r="D118" s="144" t="s">
        <v>65</v>
      </c>
      <c r="E118" s="144" t="s">
        <v>35</v>
      </c>
      <c r="F118" s="144" t="s">
        <v>25</v>
      </c>
      <c r="G118" s="40" t="s">
        <v>153</v>
      </c>
      <c r="H118" s="32">
        <v>125.1</v>
      </c>
      <c r="I118" s="33">
        <f t="shared" si="10"/>
        <v>118.845</v>
      </c>
      <c r="J118" s="33">
        <f t="shared" si="15"/>
        <v>112.58999999999999</v>
      </c>
      <c r="K118" s="33">
        <f t="shared" si="8"/>
        <v>106.33499999999999</v>
      </c>
      <c r="L118" s="33">
        <f t="shared" si="9"/>
        <v>100.08</v>
      </c>
      <c r="M118" s="33">
        <f t="shared" si="11"/>
        <v>93.824999999999989</v>
      </c>
      <c r="N118" s="33">
        <f t="shared" si="12"/>
        <v>87.57</v>
      </c>
      <c r="O118" s="33">
        <f t="shared" si="13"/>
        <v>81.314999999999998</v>
      </c>
      <c r="P118" s="33">
        <f t="shared" si="14"/>
        <v>71.306999999999988</v>
      </c>
      <c r="T118" s="34"/>
      <c r="V118" s="34"/>
    </row>
    <row r="119" spans="1:22" s="29" customFormat="1" ht="21" customHeight="1" x14ac:dyDescent="0.2">
      <c r="A119" s="58"/>
      <c r="B119" s="58"/>
      <c r="C119" s="39" t="s">
        <v>5</v>
      </c>
      <c r="D119" s="1" t="s">
        <v>34</v>
      </c>
      <c r="E119" s="1" t="s">
        <v>77</v>
      </c>
      <c r="F119" s="1" t="s">
        <v>23</v>
      </c>
      <c r="G119" s="40" t="s">
        <v>153</v>
      </c>
      <c r="H119" s="32">
        <v>113.19999999999999</v>
      </c>
      <c r="I119" s="33">
        <f t="shared" si="10"/>
        <v>107.53999999999999</v>
      </c>
      <c r="J119" s="33">
        <f t="shared" si="15"/>
        <v>101.88</v>
      </c>
      <c r="K119" s="33">
        <f t="shared" si="8"/>
        <v>96.22</v>
      </c>
      <c r="L119" s="33">
        <f t="shared" si="9"/>
        <v>90.559999999999988</v>
      </c>
      <c r="M119" s="33">
        <f t="shared" si="11"/>
        <v>84.899999999999991</v>
      </c>
      <c r="N119" s="33">
        <f t="shared" si="12"/>
        <v>79.239999999999995</v>
      </c>
      <c r="O119" s="33">
        <f t="shared" si="13"/>
        <v>73.58</v>
      </c>
      <c r="P119" s="33">
        <f t="shared" si="14"/>
        <v>64.524000000000001</v>
      </c>
      <c r="T119" s="34"/>
      <c r="V119" s="34"/>
    </row>
    <row r="120" spans="1:22" s="29" customFormat="1" ht="21" customHeight="1" x14ac:dyDescent="0.2">
      <c r="A120" s="58"/>
      <c r="B120" s="58"/>
      <c r="C120" s="39" t="s">
        <v>5</v>
      </c>
      <c r="D120" s="1" t="s">
        <v>46</v>
      </c>
      <c r="E120" s="1" t="s">
        <v>77</v>
      </c>
      <c r="F120" s="1" t="s">
        <v>79</v>
      </c>
      <c r="G120" s="54" t="s">
        <v>153</v>
      </c>
      <c r="H120" s="32">
        <v>240.2</v>
      </c>
      <c r="I120" s="33">
        <f t="shared" si="10"/>
        <v>228.19</v>
      </c>
      <c r="J120" s="33">
        <f t="shared" si="15"/>
        <v>216.17999999999998</v>
      </c>
      <c r="K120" s="33">
        <f t="shared" si="8"/>
        <v>204.17</v>
      </c>
      <c r="L120" s="33">
        <f t="shared" si="9"/>
        <v>192.16</v>
      </c>
      <c r="M120" s="33">
        <f t="shared" si="11"/>
        <v>180.14999999999998</v>
      </c>
      <c r="N120" s="33">
        <f t="shared" si="12"/>
        <v>168.14</v>
      </c>
      <c r="O120" s="33">
        <f t="shared" si="13"/>
        <v>156.13</v>
      </c>
      <c r="P120" s="33">
        <f t="shared" si="14"/>
        <v>136.91399999999999</v>
      </c>
      <c r="T120" s="34"/>
      <c r="V120" s="34"/>
    </row>
    <row r="121" spans="1:22" s="29" customFormat="1" ht="21" customHeight="1" x14ac:dyDescent="0.2">
      <c r="A121" s="59"/>
      <c r="B121" s="59"/>
      <c r="C121" s="39" t="s">
        <v>5</v>
      </c>
      <c r="D121" s="1">
        <v>350</v>
      </c>
      <c r="E121" s="1" t="s">
        <v>39</v>
      </c>
      <c r="F121" s="1" t="s">
        <v>10</v>
      </c>
      <c r="G121" s="40" t="s">
        <v>153</v>
      </c>
      <c r="H121" s="32">
        <v>176.6</v>
      </c>
      <c r="I121" s="33">
        <f t="shared" si="10"/>
        <v>167.76999999999998</v>
      </c>
      <c r="J121" s="33">
        <f t="shared" si="15"/>
        <v>158.94</v>
      </c>
      <c r="K121" s="33">
        <f t="shared" si="8"/>
        <v>150.10999999999999</v>
      </c>
      <c r="L121" s="33">
        <f t="shared" si="9"/>
        <v>141.28</v>
      </c>
      <c r="M121" s="33">
        <f t="shared" si="11"/>
        <v>132.44999999999999</v>
      </c>
      <c r="N121" s="33">
        <f t="shared" si="12"/>
        <v>123.62</v>
      </c>
      <c r="O121" s="33">
        <f t="shared" si="13"/>
        <v>114.78999999999999</v>
      </c>
      <c r="P121" s="33">
        <f t="shared" si="14"/>
        <v>100.66199999999999</v>
      </c>
      <c r="T121" s="34"/>
      <c r="V121" s="34"/>
    </row>
    <row r="122" spans="1:22" s="29" customFormat="1" ht="21" customHeight="1" x14ac:dyDescent="0.2">
      <c r="A122" s="59"/>
      <c r="B122" s="59"/>
      <c r="C122" s="39" t="s">
        <v>5</v>
      </c>
      <c r="D122" s="1">
        <v>360</v>
      </c>
      <c r="E122" s="1">
        <v>260</v>
      </c>
      <c r="F122" s="1" t="s">
        <v>13</v>
      </c>
      <c r="G122" s="54" t="s">
        <v>153</v>
      </c>
      <c r="H122" s="32">
        <v>165.2</v>
      </c>
      <c r="I122" s="33">
        <f t="shared" si="10"/>
        <v>156.94</v>
      </c>
      <c r="J122" s="33">
        <f t="shared" si="15"/>
        <v>148.67999999999998</v>
      </c>
      <c r="K122" s="33">
        <f t="shared" si="8"/>
        <v>140.41999999999999</v>
      </c>
      <c r="L122" s="33">
        <f t="shared" si="9"/>
        <v>132.16</v>
      </c>
      <c r="M122" s="33">
        <f t="shared" si="11"/>
        <v>123.89999999999999</v>
      </c>
      <c r="N122" s="33">
        <f t="shared" si="12"/>
        <v>115.63999999999999</v>
      </c>
      <c r="O122" s="33">
        <f t="shared" si="13"/>
        <v>107.38</v>
      </c>
      <c r="P122" s="33">
        <f t="shared" si="14"/>
        <v>94.163999999999987</v>
      </c>
      <c r="T122" s="34"/>
      <c r="V122" s="34"/>
    </row>
    <row r="123" spans="1:22" s="29" customFormat="1" ht="21" customHeight="1" x14ac:dyDescent="0.2">
      <c r="A123" s="50"/>
      <c r="B123" s="50"/>
      <c r="C123" s="39" t="s">
        <v>5</v>
      </c>
      <c r="D123" s="1">
        <v>380</v>
      </c>
      <c r="E123" s="1">
        <v>285</v>
      </c>
      <c r="F123" s="1" t="s">
        <v>13</v>
      </c>
      <c r="G123" s="54" t="s">
        <v>348</v>
      </c>
      <c r="H123" s="32">
        <v>203.2</v>
      </c>
      <c r="I123" s="33">
        <f t="shared" si="10"/>
        <v>193.04</v>
      </c>
      <c r="J123" s="33">
        <f t="shared" si="15"/>
        <v>182.88</v>
      </c>
      <c r="K123" s="33">
        <f t="shared" si="8"/>
        <v>172.72</v>
      </c>
      <c r="L123" s="33">
        <f t="shared" si="9"/>
        <v>162.56</v>
      </c>
      <c r="M123" s="33">
        <f t="shared" si="11"/>
        <v>152.39999999999998</v>
      </c>
      <c r="N123" s="33">
        <f t="shared" si="12"/>
        <v>142.24</v>
      </c>
      <c r="O123" s="33">
        <f t="shared" si="13"/>
        <v>132.07999999999998</v>
      </c>
      <c r="P123" s="33">
        <f t="shared" si="14"/>
        <v>115.82399999999998</v>
      </c>
      <c r="T123" s="34"/>
      <c r="V123" s="34"/>
    </row>
    <row r="124" spans="1:22" s="29" customFormat="1" ht="37.5" customHeight="1" x14ac:dyDescent="0.2">
      <c r="A124" s="50"/>
      <c r="B124" s="50"/>
      <c r="C124" s="44" t="s">
        <v>125</v>
      </c>
      <c r="D124" s="7">
        <v>430</v>
      </c>
      <c r="E124" s="7" t="s">
        <v>11</v>
      </c>
      <c r="F124" s="7" t="s">
        <v>10</v>
      </c>
      <c r="G124" s="45" t="s">
        <v>482</v>
      </c>
      <c r="H124" s="32">
        <v>108.5</v>
      </c>
      <c r="I124" s="33">
        <f t="shared" si="10"/>
        <v>103.075</v>
      </c>
      <c r="J124" s="33">
        <f t="shared" si="15"/>
        <v>97.65</v>
      </c>
      <c r="K124" s="33">
        <f t="shared" si="8"/>
        <v>92.224999999999994</v>
      </c>
      <c r="L124" s="33">
        <f t="shared" si="9"/>
        <v>86.8</v>
      </c>
      <c r="M124" s="33">
        <f t="shared" si="11"/>
        <v>81.375</v>
      </c>
      <c r="N124" s="33">
        <f t="shared" si="12"/>
        <v>75.95</v>
      </c>
      <c r="O124" s="33">
        <f t="shared" si="13"/>
        <v>70.525000000000006</v>
      </c>
      <c r="P124" s="33">
        <f t="shared" si="14"/>
        <v>61.844999999999999</v>
      </c>
      <c r="T124" s="34"/>
      <c r="V124" s="34"/>
    </row>
    <row r="125" spans="1:22" s="29" customFormat="1" ht="35.25" customHeight="1" x14ac:dyDescent="0.2">
      <c r="A125" s="50"/>
      <c r="B125" s="50"/>
      <c r="C125" s="35" t="s">
        <v>125</v>
      </c>
      <c r="D125" s="3">
        <v>430</v>
      </c>
      <c r="E125" s="3" t="s">
        <v>11</v>
      </c>
      <c r="F125" s="3" t="s">
        <v>10</v>
      </c>
      <c r="G125" s="57" t="s">
        <v>481</v>
      </c>
      <c r="H125" s="32">
        <v>116.6</v>
      </c>
      <c r="I125" s="33">
        <f t="shared" si="10"/>
        <v>110.77</v>
      </c>
      <c r="J125" s="33">
        <f t="shared" si="15"/>
        <v>104.94</v>
      </c>
      <c r="K125" s="33">
        <f t="shared" si="8"/>
        <v>99.11</v>
      </c>
      <c r="L125" s="33">
        <f t="shared" si="9"/>
        <v>93.28</v>
      </c>
      <c r="M125" s="33">
        <f t="shared" si="11"/>
        <v>87.449999999999989</v>
      </c>
      <c r="N125" s="33">
        <f t="shared" si="12"/>
        <v>81.62</v>
      </c>
      <c r="O125" s="33">
        <f t="shared" si="13"/>
        <v>75.789999999999992</v>
      </c>
      <c r="P125" s="33">
        <f t="shared" si="14"/>
        <v>66.461999999999989</v>
      </c>
      <c r="T125" s="34"/>
      <c r="V125" s="34"/>
    </row>
    <row r="126" spans="1:22" s="29" customFormat="1" ht="21" customHeight="1" x14ac:dyDescent="0.2">
      <c r="A126" s="58"/>
      <c r="B126" s="58"/>
      <c r="C126" s="44" t="s">
        <v>5</v>
      </c>
      <c r="D126" s="7">
        <v>480</v>
      </c>
      <c r="E126" s="7">
        <v>350</v>
      </c>
      <c r="F126" s="7" t="s">
        <v>17</v>
      </c>
      <c r="G126" s="31" t="s">
        <v>153</v>
      </c>
      <c r="H126" s="32">
        <v>362.5</v>
      </c>
      <c r="I126" s="33">
        <f t="shared" si="10"/>
        <v>344.375</v>
      </c>
      <c r="J126" s="33">
        <f t="shared" si="15"/>
        <v>326.25</v>
      </c>
      <c r="K126" s="33">
        <f t="shared" si="8"/>
        <v>308.125</v>
      </c>
      <c r="L126" s="33">
        <f t="shared" si="9"/>
        <v>290</v>
      </c>
      <c r="M126" s="33">
        <f t="shared" si="11"/>
        <v>271.875</v>
      </c>
      <c r="N126" s="33">
        <f t="shared" si="12"/>
        <v>253.75</v>
      </c>
      <c r="O126" s="33">
        <f t="shared" si="13"/>
        <v>235.625</v>
      </c>
      <c r="P126" s="33">
        <f t="shared" si="14"/>
        <v>206.625</v>
      </c>
      <c r="T126" s="34"/>
      <c r="V126" s="34"/>
    </row>
    <row r="127" spans="1:22" s="29" customFormat="1" ht="21" customHeight="1" x14ac:dyDescent="0.2">
      <c r="A127" s="58"/>
      <c r="B127" s="58"/>
      <c r="C127" s="35" t="s">
        <v>5</v>
      </c>
      <c r="D127" s="3">
        <v>480</v>
      </c>
      <c r="E127" s="3">
        <v>350</v>
      </c>
      <c r="F127" s="3" t="s">
        <v>17</v>
      </c>
      <c r="G127" s="60" t="s">
        <v>154</v>
      </c>
      <c r="H127" s="32">
        <v>329.5</v>
      </c>
      <c r="I127" s="33">
        <f t="shared" si="10"/>
        <v>313.02499999999998</v>
      </c>
      <c r="J127" s="33">
        <f t="shared" si="15"/>
        <v>296.55</v>
      </c>
      <c r="K127" s="33">
        <f t="shared" si="8"/>
        <v>280.07499999999999</v>
      </c>
      <c r="L127" s="33">
        <f t="shared" si="9"/>
        <v>263.60000000000002</v>
      </c>
      <c r="M127" s="33">
        <f t="shared" si="11"/>
        <v>247.125</v>
      </c>
      <c r="N127" s="33">
        <f t="shared" si="12"/>
        <v>230.65</v>
      </c>
      <c r="O127" s="33">
        <f t="shared" si="13"/>
        <v>214.17500000000001</v>
      </c>
      <c r="P127" s="33">
        <f t="shared" si="14"/>
        <v>187.815</v>
      </c>
      <c r="T127" s="34"/>
      <c r="V127" s="34"/>
    </row>
    <row r="128" spans="1:22" s="29" customFormat="1" ht="55.5" customHeight="1" x14ac:dyDescent="0.2">
      <c r="A128" s="24"/>
      <c r="B128" s="24"/>
      <c r="C128" s="41"/>
      <c r="D128" s="42"/>
      <c r="E128" s="42"/>
      <c r="F128" s="42"/>
      <c r="H128" s="43"/>
      <c r="I128" s="65"/>
      <c r="J128" s="65"/>
      <c r="K128" s="65"/>
      <c r="L128" s="65"/>
      <c r="M128" s="65"/>
      <c r="N128" s="65"/>
      <c r="O128" s="65"/>
      <c r="P128" s="65"/>
      <c r="T128" s="34"/>
      <c r="V128" s="34"/>
    </row>
    <row r="129" spans="1:22" s="29" customFormat="1" ht="21" customHeight="1" x14ac:dyDescent="0.2">
      <c r="A129" s="61"/>
      <c r="B129" s="61"/>
      <c r="C129" s="39" t="s">
        <v>4</v>
      </c>
      <c r="D129" s="1" t="s">
        <v>17</v>
      </c>
      <c r="E129" s="1" t="s">
        <v>17</v>
      </c>
      <c r="F129" s="1" t="s">
        <v>25</v>
      </c>
      <c r="G129" s="40" t="s">
        <v>153</v>
      </c>
      <c r="H129" s="32">
        <v>53.300000000000004</v>
      </c>
      <c r="I129" s="33">
        <f t="shared" si="10"/>
        <v>50.635000000000005</v>
      </c>
      <c r="J129" s="33">
        <f t="shared" si="15"/>
        <v>47.970000000000006</v>
      </c>
      <c r="K129" s="33">
        <f t="shared" si="8"/>
        <v>45.305000000000007</v>
      </c>
      <c r="L129" s="33">
        <f t="shared" si="9"/>
        <v>42.64</v>
      </c>
      <c r="M129" s="33">
        <f t="shared" si="11"/>
        <v>39.975000000000001</v>
      </c>
      <c r="N129" s="33">
        <f t="shared" si="12"/>
        <v>37.31</v>
      </c>
      <c r="O129" s="33">
        <f t="shared" si="13"/>
        <v>34.645000000000003</v>
      </c>
      <c r="P129" s="33">
        <f t="shared" si="14"/>
        <v>30.381</v>
      </c>
      <c r="T129" s="34"/>
      <c r="V129" s="34"/>
    </row>
    <row r="130" spans="1:22" s="29" customFormat="1" ht="21" customHeight="1" x14ac:dyDescent="0.2">
      <c r="A130" s="59"/>
      <c r="B130" s="59"/>
      <c r="C130" s="39" t="s">
        <v>4</v>
      </c>
      <c r="D130" s="1">
        <v>260</v>
      </c>
      <c r="E130" s="1">
        <v>210</v>
      </c>
      <c r="F130" s="1" t="s">
        <v>23</v>
      </c>
      <c r="G130" s="40" t="s">
        <v>153</v>
      </c>
      <c r="H130" s="32">
        <v>99.6</v>
      </c>
      <c r="I130" s="33">
        <f t="shared" si="10"/>
        <v>94.61999999999999</v>
      </c>
      <c r="J130" s="33">
        <f t="shared" si="15"/>
        <v>89.639999999999986</v>
      </c>
      <c r="K130" s="33">
        <f t="shared" si="8"/>
        <v>84.66</v>
      </c>
      <c r="L130" s="33">
        <f t="shared" si="9"/>
        <v>79.679999999999993</v>
      </c>
      <c r="M130" s="33">
        <f t="shared" si="11"/>
        <v>74.699999999999989</v>
      </c>
      <c r="N130" s="33">
        <f t="shared" si="12"/>
        <v>69.72</v>
      </c>
      <c r="O130" s="33">
        <f t="shared" si="13"/>
        <v>64.740000000000009</v>
      </c>
      <c r="P130" s="33">
        <f t="shared" si="14"/>
        <v>56.771999999999991</v>
      </c>
      <c r="T130" s="34"/>
      <c r="V130" s="34"/>
    </row>
    <row r="131" spans="1:22" s="29" customFormat="1" ht="55.5" customHeight="1" x14ac:dyDescent="0.2">
      <c r="A131" s="24"/>
      <c r="B131" s="24"/>
      <c r="C131" s="41"/>
      <c r="D131" s="42"/>
      <c r="E131" s="42"/>
      <c r="F131" s="42"/>
      <c r="G131" s="27"/>
      <c r="H131" s="43"/>
      <c r="I131" s="65"/>
      <c r="J131" s="65"/>
      <c r="K131" s="65"/>
      <c r="L131" s="65"/>
      <c r="M131" s="65"/>
      <c r="N131" s="65"/>
      <c r="O131" s="65"/>
      <c r="P131" s="65"/>
      <c r="T131" s="34"/>
      <c r="V131" s="34"/>
    </row>
    <row r="132" spans="1:22" s="29" customFormat="1" ht="21" customHeight="1" x14ac:dyDescent="0.2">
      <c r="A132" s="61"/>
      <c r="B132" s="61"/>
      <c r="C132" s="39" t="s">
        <v>62</v>
      </c>
      <c r="D132" s="1" t="s">
        <v>17</v>
      </c>
      <c r="E132" s="1" t="s">
        <v>17</v>
      </c>
      <c r="F132" s="1" t="s">
        <v>106</v>
      </c>
      <c r="G132" s="54" t="s">
        <v>349</v>
      </c>
      <c r="H132" s="32">
        <v>49.4</v>
      </c>
      <c r="I132" s="33">
        <f t="shared" si="10"/>
        <v>46.93</v>
      </c>
      <c r="J132" s="33">
        <f t="shared" si="15"/>
        <v>44.46</v>
      </c>
      <c r="K132" s="33">
        <f t="shared" si="8"/>
        <v>41.99</v>
      </c>
      <c r="L132" s="33">
        <f t="shared" si="9"/>
        <v>39.519999999999996</v>
      </c>
      <c r="M132" s="33">
        <f t="shared" si="11"/>
        <v>37.049999999999997</v>
      </c>
      <c r="N132" s="33">
        <f t="shared" si="12"/>
        <v>34.58</v>
      </c>
      <c r="O132" s="33">
        <f t="shared" si="13"/>
        <v>32.11</v>
      </c>
      <c r="P132" s="33">
        <f t="shared" si="14"/>
        <v>28.157999999999998</v>
      </c>
      <c r="Q132" s="53" t="s">
        <v>496</v>
      </c>
      <c r="R132" s="53"/>
      <c r="T132" s="34"/>
      <c r="V132" s="34"/>
    </row>
    <row r="133" spans="1:22" s="29" customFormat="1" ht="21" customHeight="1" x14ac:dyDescent="0.2">
      <c r="A133" s="59"/>
      <c r="B133" s="59"/>
      <c r="C133" s="39" t="s">
        <v>295</v>
      </c>
      <c r="D133" s="1" t="s">
        <v>63</v>
      </c>
      <c r="E133" s="1" t="s">
        <v>63</v>
      </c>
      <c r="F133" s="1" t="s">
        <v>23</v>
      </c>
      <c r="G133" s="54" t="s">
        <v>279</v>
      </c>
      <c r="H133" s="32">
        <v>159.19999999999999</v>
      </c>
      <c r="I133" s="33">
        <f t="shared" si="10"/>
        <v>151.23999999999998</v>
      </c>
      <c r="J133" s="33">
        <f t="shared" si="15"/>
        <v>143.28</v>
      </c>
      <c r="K133" s="33">
        <f t="shared" si="8"/>
        <v>135.32</v>
      </c>
      <c r="L133" s="33">
        <f t="shared" si="9"/>
        <v>127.35999999999999</v>
      </c>
      <c r="M133" s="33">
        <f t="shared" si="11"/>
        <v>119.39999999999999</v>
      </c>
      <c r="N133" s="33">
        <f t="shared" si="12"/>
        <v>111.44</v>
      </c>
      <c r="O133" s="33">
        <f t="shared" si="13"/>
        <v>103.47999999999999</v>
      </c>
      <c r="P133" s="33">
        <f t="shared" si="14"/>
        <v>90.743999999999986</v>
      </c>
      <c r="T133" s="34"/>
      <c r="V133" s="34"/>
    </row>
    <row r="134" spans="1:22" s="29" customFormat="1" ht="55.5" customHeight="1" x14ac:dyDescent="0.2">
      <c r="A134" s="24"/>
      <c r="B134" s="24"/>
      <c r="C134" s="41"/>
      <c r="D134" s="42"/>
      <c r="E134" s="42"/>
      <c r="F134" s="42"/>
      <c r="G134" s="27"/>
      <c r="H134" s="43"/>
      <c r="I134" s="65"/>
      <c r="J134" s="65"/>
      <c r="K134" s="65"/>
      <c r="L134" s="65"/>
      <c r="M134" s="65"/>
      <c r="N134" s="65"/>
      <c r="O134" s="65"/>
      <c r="P134" s="65"/>
      <c r="T134" s="34"/>
      <c r="V134" s="34"/>
    </row>
    <row r="135" spans="1:22" s="29" customFormat="1" ht="21" customHeight="1" x14ac:dyDescent="0.2">
      <c r="A135" s="61"/>
      <c r="B135" s="61"/>
      <c r="C135" s="39" t="s">
        <v>90</v>
      </c>
      <c r="D135" s="1" t="s">
        <v>37</v>
      </c>
      <c r="E135" s="1" t="s">
        <v>37</v>
      </c>
      <c r="F135" s="1" t="s">
        <v>10</v>
      </c>
      <c r="G135" s="54" t="s">
        <v>174</v>
      </c>
      <c r="H135" s="32">
        <v>88</v>
      </c>
      <c r="I135" s="33">
        <f t="shared" ref="I135:I201" si="16">H135-H135*0.05</f>
        <v>83.6</v>
      </c>
      <c r="J135" s="33">
        <f t="shared" si="15"/>
        <v>79.2</v>
      </c>
      <c r="K135" s="33">
        <f t="shared" ref="K135:K200" si="17">H135-H135*0.15</f>
        <v>74.8</v>
      </c>
      <c r="L135" s="33">
        <f t="shared" ref="L135:L200" si="18">H135-H135*0.2</f>
        <v>70.400000000000006</v>
      </c>
      <c r="M135" s="33">
        <f t="shared" ref="M135:M201" si="19">H135-H135*0.25</f>
        <v>66</v>
      </c>
      <c r="N135" s="33">
        <f t="shared" ref="N135:N201" si="20">H135-H135*0.3</f>
        <v>61.6</v>
      </c>
      <c r="O135" s="33">
        <f t="shared" ref="O135:O201" si="21">H135-H135*0.35</f>
        <v>57.2</v>
      </c>
      <c r="P135" s="33">
        <f t="shared" ref="P135:P201" si="22">I135-I135*0.4</f>
        <v>50.16</v>
      </c>
      <c r="T135" s="34"/>
      <c r="V135" s="34"/>
    </row>
    <row r="136" spans="1:22" s="29" customFormat="1" ht="55.5" customHeight="1" x14ac:dyDescent="0.2">
      <c r="A136" s="24"/>
      <c r="B136" s="24"/>
      <c r="C136" s="41"/>
      <c r="D136" s="42"/>
      <c r="E136" s="42"/>
      <c r="F136" s="42"/>
      <c r="G136" s="27"/>
      <c r="H136" s="43"/>
      <c r="I136" s="65"/>
      <c r="J136" s="65"/>
      <c r="K136" s="65"/>
      <c r="L136" s="65"/>
      <c r="M136" s="65"/>
      <c r="N136" s="65"/>
      <c r="O136" s="65"/>
      <c r="P136" s="65"/>
      <c r="T136" s="34"/>
      <c r="V136" s="34"/>
    </row>
    <row r="137" spans="1:22" s="29" customFormat="1" ht="21" customHeight="1" x14ac:dyDescent="0.2">
      <c r="A137" s="58"/>
      <c r="B137" s="59"/>
      <c r="C137" s="39" t="s">
        <v>3</v>
      </c>
      <c r="D137" s="1" t="s">
        <v>26</v>
      </c>
      <c r="E137" s="1" t="s">
        <v>27</v>
      </c>
      <c r="F137" s="1" t="s">
        <v>28</v>
      </c>
      <c r="G137" s="40" t="s">
        <v>152</v>
      </c>
      <c r="H137" s="32">
        <v>39.9</v>
      </c>
      <c r="I137" s="33">
        <f t="shared" si="16"/>
        <v>37.905000000000001</v>
      </c>
      <c r="J137" s="33">
        <f t="shared" si="15"/>
        <v>35.909999999999997</v>
      </c>
      <c r="K137" s="33">
        <f t="shared" si="17"/>
        <v>33.914999999999999</v>
      </c>
      <c r="L137" s="33">
        <f t="shared" si="18"/>
        <v>31.919999999999998</v>
      </c>
      <c r="M137" s="33">
        <f t="shared" si="19"/>
        <v>29.924999999999997</v>
      </c>
      <c r="N137" s="33">
        <f t="shared" si="20"/>
        <v>27.93</v>
      </c>
      <c r="O137" s="33">
        <f t="shared" si="21"/>
        <v>25.935000000000002</v>
      </c>
      <c r="P137" s="33">
        <f t="shared" si="22"/>
        <v>22.743000000000002</v>
      </c>
      <c r="T137" s="34"/>
      <c r="V137" s="34"/>
    </row>
    <row r="138" spans="1:22" s="29" customFormat="1" ht="21" customHeight="1" x14ac:dyDescent="0.2">
      <c r="C138" s="39" t="s">
        <v>3</v>
      </c>
      <c r="D138" s="1">
        <v>125</v>
      </c>
      <c r="E138" s="1" t="s">
        <v>17</v>
      </c>
      <c r="F138" s="1" t="s">
        <v>22</v>
      </c>
      <c r="G138" s="40" t="s">
        <v>152</v>
      </c>
      <c r="H138" s="32">
        <v>45.800000000000004</v>
      </c>
      <c r="I138" s="33">
        <f t="shared" si="16"/>
        <v>43.510000000000005</v>
      </c>
      <c r="J138" s="33">
        <f t="shared" si="15"/>
        <v>41.220000000000006</v>
      </c>
      <c r="K138" s="33">
        <f t="shared" si="17"/>
        <v>38.930000000000007</v>
      </c>
      <c r="L138" s="33">
        <f t="shared" si="18"/>
        <v>36.64</v>
      </c>
      <c r="M138" s="33">
        <f t="shared" si="19"/>
        <v>34.35</v>
      </c>
      <c r="N138" s="33">
        <f t="shared" si="20"/>
        <v>32.06</v>
      </c>
      <c r="O138" s="33">
        <f t="shared" si="21"/>
        <v>29.770000000000003</v>
      </c>
      <c r="P138" s="33">
        <f t="shared" si="22"/>
        <v>26.106000000000002</v>
      </c>
      <c r="T138" s="34"/>
      <c r="V138" s="34"/>
    </row>
    <row r="139" spans="1:22" s="29" customFormat="1" ht="21" customHeight="1" x14ac:dyDescent="0.2">
      <c r="A139" s="247"/>
      <c r="B139" s="248"/>
      <c r="C139" s="39" t="s">
        <v>3</v>
      </c>
      <c r="D139" s="1">
        <v>130</v>
      </c>
      <c r="E139" s="1" t="s">
        <v>26</v>
      </c>
      <c r="F139" s="1" t="s">
        <v>12</v>
      </c>
      <c r="G139" s="40" t="s">
        <v>152</v>
      </c>
      <c r="H139" s="32">
        <v>63</v>
      </c>
      <c r="I139" s="33">
        <f t="shared" si="16"/>
        <v>59.85</v>
      </c>
      <c r="J139" s="33">
        <f t="shared" si="15"/>
        <v>56.7</v>
      </c>
      <c r="K139" s="33">
        <f t="shared" si="17"/>
        <v>53.55</v>
      </c>
      <c r="L139" s="33">
        <f t="shared" si="18"/>
        <v>50.4</v>
      </c>
      <c r="M139" s="33">
        <f t="shared" si="19"/>
        <v>47.25</v>
      </c>
      <c r="N139" s="33">
        <f t="shared" si="20"/>
        <v>44.1</v>
      </c>
      <c r="O139" s="33">
        <f t="shared" si="21"/>
        <v>40.950000000000003</v>
      </c>
      <c r="P139" s="33">
        <f t="shared" si="22"/>
        <v>35.909999999999997</v>
      </c>
      <c r="T139" s="34"/>
      <c r="V139" s="34"/>
    </row>
    <row r="140" spans="1:22" s="29" customFormat="1" ht="21" customHeight="1" x14ac:dyDescent="0.2">
      <c r="A140" s="50"/>
      <c r="C140" s="39" t="s">
        <v>3</v>
      </c>
      <c r="D140" s="1">
        <v>155</v>
      </c>
      <c r="E140" s="1">
        <v>155</v>
      </c>
      <c r="F140" s="1" t="s">
        <v>10</v>
      </c>
      <c r="G140" s="40" t="s">
        <v>152</v>
      </c>
      <c r="H140" s="32">
        <v>75.399999999999991</v>
      </c>
      <c r="I140" s="33">
        <f t="shared" si="16"/>
        <v>71.63</v>
      </c>
      <c r="J140" s="33">
        <f t="shared" si="15"/>
        <v>67.859999999999985</v>
      </c>
      <c r="K140" s="33">
        <f t="shared" si="17"/>
        <v>64.089999999999989</v>
      </c>
      <c r="L140" s="33">
        <f t="shared" si="18"/>
        <v>60.319999999999993</v>
      </c>
      <c r="M140" s="33">
        <f t="shared" si="19"/>
        <v>56.55</v>
      </c>
      <c r="N140" s="33">
        <f t="shared" si="20"/>
        <v>52.779999999999994</v>
      </c>
      <c r="O140" s="33">
        <f t="shared" si="21"/>
        <v>49.009999999999991</v>
      </c>
      <c r="P140" s="33">
        <f t="shared" si="22"/>
        <v>42.977999999999994</v>
      </c>
      <c r="T140" s="34"/>
      <c r="V140" s="34"/>
    </row>
    <row r="141" spans="1:22" s="29" customFormat="1" ht="21" customHeight="1" x14ac:dyDescent="0.2">
      <c r="A141" s="50"/>
      <c r="C141" s="39" t="s">
        <v>3</v>
      </c>
      <c r="D141" s="1">
        <v>240</v>
      </c>
      <c r="E141" s="1">
        <v>110</v>
      </c>
      <c r="F141" s="1" t="s">
        <v>12</v>
      </c>
      <c r="G141" s="40" t="s">
        <v>152</v>
      </c>
      <c r="H141" s="32">
        <v>88.399999999999991</v>
      </c>
      <c r="I141" s="33">
        <f t="shared" si="16"/>
        <v>83.97999999999999</v>
      </c>
      <c r="J141" s="33">
        <f t="shared" si="15"/>
        <v>79.559999999999988</v>
      </c>
      <c r="K141" s="33">
        <f t="shared" si="17"/>
        <v>75.139999999999986</v>
      </c>
      <c r="L141" s="33">
        <f t="shared" si="18"/>
        <v>70.72</v>
      </c>
      <c r="M141" s="33">
        <f t="shared" si="19"/>
        <v>66.3</v>
      </c>
      <c r="N141" s="33">
        <f t="shared" si="20"/>
        <v>61.879999999999995</v>
      </c>
      <c r="O141" s="33">
        <f t="shared" si="21"/>
        <v>57.459999999999994</v>
      </c>
      <c r="P141" s="33">
        <f t="shared" si="22"/>
        <v>50.387999999999991</v>
      </c>
      <c r="T141" s="34"/>
      <c r="V141" s="34"/>
    </row>
    <row r="142" spans="1:22" s="29" customFormat="1" ht="21" customHeight="1" x14ac:dyDescent="0.2">
      <c r="A142" s="50"/>
      <c r="C142" s="103" t="s">
        <v>3</v>
      </c>
      <c r="D142" s="227" t="s">
        <v>75</v>
      </c>
      <c r="E142" s="227" t="s">
        <v>72</v>
      </c>
      <c r="F142" s="227" t="s">
        <v>9</v>
      </c>
      <c r="G142" s="40" t="s">
        <v>152</v>
      </c>
      <c r="H142" s="32">
        <v>129.80000000000001</v>
      </c>
      <c r="I142" s="33">
        <f t="shared" ref="I142" si="23">H142-H142*0.05</f>
        <v>123.31000000000002</v>
      </c>
      <c r="J142" s="33">
        <f t="shared" ref="J142" si="24">H142-H142*0.1</f>
        <v>116.82000000000001</v>
      </c>
      <c r="K142" s="33">
        <f t="shared" ref="K142" si="25">H142-H142*0.15</f>
        <v>110.33000000000001</v>
      </c>
      <c r="L142" s="33">
        <f t="shared" ref="L142" si="26">H142-H142*0.2</f>
        <v>103.84</v>
      </c>
      <c r="M142" s="33">
        <f t="shared" ref="M142" si="27">H142-H142*0.25</f>
        <v>97.350000000000009</v>
      </c>
      <c r="N142" s="33">
        <f t="shared" ref="N142" si="28">H142-H142*0.3</f>
        <v>90.860000000000014</v>
      </c>
      <c r="O142" s="33">
        <f t="shared" ref="O142" si="29">H142-H142*0.35</f>
        <v>84.37</v>
      </c>
      <c r="P142" s="33">
        <f t="shared" ref="P142" si="30">I142-I142*0.4</f>
        <v>73.986000000000004</v>
      </c>
      <c r="Q142" s="33"/>
      <c r="S142" s="34"/>
    </row>
    <row r="143" spans="1:22" s="29" customFormat="1" ht="21" customHeight="1" x14ac:dyDescent="0.2">
      <c r="C143" s="39" t="s">
        <v>3</v>
      </c>
      <c r="D143" s="1">
        <v>270</v>
      </c>
      <c r="E143" s="1">
        <v>190</v>
      </c>
      <c r="F143" s="1" t="s">
        <v>10</v>
      </c>
      <c r="G143" s="40" t="s">
        <v>152</v>
      </c>
      <c r="H143" s="32">
        <v>99.3</v>
      </c>
      <c r="I143" s="33">
        <f t="shared" si="16"/>
        <v>94.334999999999994</v>
      </c>
      <c r="J143" s="33">
        <f t="shared" si="15"/>
        <v>89.37</v>
      </c>
      <c r="K143" s="33">
        <f t="shared" si="17"/>
        <v>84.405000000000001</v>
      </c>
      <c r="L143" s="33">
        <f t="shared" si="18"/>
        <v>79.44</v>
      </c>
      <c r="M143" s="33">
        <f t="shared" si="19"/>
        <v>74.474999999999994</v>
      </c>
      <c r="N143" s="33">
        <f t="shared" si="20"/>
        <v>69.509999999999991</v>
      </c>
      <c r="O143" s="33">
        <f t="shared" si="21"/>
        <v>64.545000000000002</v>
      </c>
      <c r="P143" s="33">
        <f t="shared" si="22"/>
        <v>56.600999999999992</v>
      </c>
      <c r="T143" s="34"/>
      <c r="V143" s="34"/>
    </row>
    <row r="144" spans="1:22" s="29" customFormat="1" ht="21" customHeight="1" x14ac:dyDescent="0.2">
      <c r="C144" s="39" t="s">
        <v>3</v>
      </c>
      <c r="D144" s="1">
        <v>290</v>
      </c>
      <c r="E144" s="1">
        <v>235</v>
      </c>
      <c r="F144" s="1" t="s">
        <v>15</v>
      </c>
      <c r="G144" s="40" t="s">
        <v>152</v>
      </c>
      <c r="H144" s="32">
        <v>171.1</v>
      </c>
      <c r="I144" s="33">
        <f t="shared" si="16"/>
        <v>162.54499999999999</v>
      </c>
      <c r="J144" s="33">
        <f t="shared" si="15"/>
        <v>153.99</v>
      </c>
      <c r="K144" s="33">
        <f t="shared" si="17"/>
        <v>145.435</v>
      </c>
      <c r="L144" s="33">
        <f t="shared" si="18"/>
        <v>136.88</v>
      </c>
      <c r="M144" s="33">
        <f t="shared" si="19"/>
        <v>128.32499999999999</v>
      </c>
      <c r="N144" s="33">
        <f t="shared" si="20"/>
        <v>119.77</v>
      </c>
      <c r="O144" s="33">
        <f t="shared" si="21"/>
        <v>111.215</v>
      </c>
      <c r="P144" s="33">
        <f t="shared" si="22"/>
        <v>97.526999999999987</v>
      </c>
      <c r="T144" s="34"/>
      <c r="V144" s="34"/>
    </row>
    <row r="145" spans="1:22" s="29" customFormat="1" ht="21" customHeight="1" x14ac:dyDescent="0.2">
      <c r="C145" s="39" t="s">
        <v>3</v>
      </c>
      <c r="D145" s="1">
        <v>300</v>
      </c>
      <c r="E145" s="1">
        <v>290</v>
      </c>
      <c r="F145" s="1" t="s">
        <v>24</v>
      </c>
      <c r="G145" s="40" t="s">
        <v>152</v>
      </c>
      <c r="H145" s="32">
        <v>150.69999999999999</v>
      </c>
      <c r="I145" s="33">
        <f t="shared" si="16"/>
        <v>143.16499999999999</v>
      </c>
      <c r="J145" s="33">
        <f t="shared" si="15"/>
        <v>135.63</v>
      </c>
      <c r="K145" s="33">
        <f t="shared" si="17"/>
        <v>128.095</v>
      </c>
      <c r="L145" s="33">
        <f t="shared" si="18"/>
        <v>120.55999999999999</v>
      </c>
      <c r="M145" s="33">
        <f t="shared" si="19"/>
        <v>113.02499999999999</v>
      </c>
      <c r="N145" s="33">
        <f t="shared" si="20"/>
        <v>105.49</v>
      </c>
      <c r="O145" s="33">
        <f t="shared" si="21"/>
        <v>97.954999999999998</v>
      </c>
      <c r="P145" s="33">
        <f t="shared" si="22"/>
        <v>85.899000000000001</v>
      </c>
      <c r="T145" s="34"/>
      <c r="V145" s="34"/>
    </row>
    <row r="146" spans="1:22" s="29" customFormat="1" ht="21" customHeight="1" x14ac:dyDescent="0.2">
      <c r="C146" s="39" t="s">
        <v>3</v>
      </c>
      <c r="D146" s="1">
        <v>360</v>
      </c>
      <c r="E146" s="1">
        <v>260</v>
      </c>
      <c r="F146" s="1" t="s">
        <v>23</v>
      </c>
      <c r="G146" s="40" t="s">
        <v>152</v>
      </c>
      <c r="H146" s="32">
        <v>187.79999999999998</v>
      </c>
      <c r="I146" s="33">
        <f t="shared" si="16"/>
        <v>178.41</v>
      </c>
      <c r="J146" s="33">
        <f t="shared" si="15"/>
        <v>169.01999999999998</v>
      </c>
      <c r="K146" s="33">
        <f t="shared" si="17"/>
        <v>159.63</v>
      </c>
      <c r="L146" s="33">
        <f t="shared" si="18"/>
        <v>150.23999999999998</v>
      </c>
      <c r="M146" s="33">
        <f t="shared" si="19"/>
        <v>140.85</v>
      </c>
      <c r="N146" s="33">
        <f t="shared" si="20"/>
        <v>131.45999999999998</v>
      </c>
      <c r="O146" s="33">
        <f t="shared" si="21"/>
        <v>122.07</v>
      </c>
      <c r="P146" s="33">
        <f t="shared" si="22"/>
        <v>107.04599999999999</v>
      </c>
      <c r="T146" s="34"/>
      <c r="V146" s="34"/>
    </row>
    <row r="147" spans="1:22" s="29" customFormat="1" ht="21" customHeight="1" x14ac:dyDescent="0.2">
      <c r="C147" s="39" t="s">
        <v>3</v>
      </c>
      <c r="D147" s="181">
        <v>360</v>
      </c>
      <c r="E147" s="181">
        <v>260</v>
      </c>
      <c r="F147" s="181" t="s">
        <v>9</v>
      </c>
      <c r="G147" s="40" t="s">
        <v>152</v>
      </c>
      <c r="H147" s="32">
        <v>210</v>
      </c>
      <c r="I147" s="33">
        <f t="shared" si="16"/>
        <v>199.5</v>
      </c>
      <c r="J147" s="33">
        <f t="shared" si="15"/>
        <v>189</v>
      </c>
      <c r="K147" s="33">
        <f t="shared" si="17"/>
        <v>178.5</v>
      </c>
      <c r="L147" s="33">
        <f t="shared" si="18"/>
        <v>168</v>
      </c>
      <c r="M147" s="33">
        <f t="shared" si="19"/>
        <v>157.5</v>
      </c>
      <c r="N147" s="33">
        <f t="shared" si="20"/>
        <v>147</v>
      </c>
      <c r="O147" s="33">
        <f t="shared" si="21"/>
        <v>136.5</v>
      </c>
      <c r="P147" s="33">
        <f t="shared" si="22"/>
        <v>119.69999999999999</v>
      </c>
      <c r="T147" s="34"/>
      <c r="V147" s="34"/>
    </row>
    <row r="148" spans="1:22" s="29" customFormat="1" ht="21" customHeight="1" x14ac:dyDescent="0.2">
      <c r="C148" s="39" t="s">
        <v>3</v>
      </c>
      <c r="D148" s="1">
        <v>430</v>
      </c>
      <c r="E148" s="1">
        <v>320</v>
      </c>
      <c r="F148" s="1" t="s">
        <v>15</v>
      </c>
      <c r="G148" s="40" t="s">
        <v>152</v>
      </c>
      <c r="H148" s="32">
        <v>239.8</v>
      </c>
      <c r="I148" s="33">
        <f t="shared" si="16"/>
        <v>227.81</v>
      </c>
      <c r="J148" s="33">
        <f t="shared" ref="J148:J214" si="31">H148-H148*0.1</f>
        <v>215.82</v>
      </c>
      <c r="K148" s="33">
        <f t="shared" si="17"/>
        <v>203.83</v>
      </c>
      <c r="L148" s="33">
        <f t="shared" si="18"/>
        <v>191.84</v>
      </c>
      <c r="M148" s="33">
        <f t="shared" si="19"/>
        <v>179.85000000000002</v>
      </c>
      <c r="N148" s="33">
        <f t="shared" si="20"/>
        <v>167.86</v>
      </c>
      <c r="O148" s="33">
        <f t="shared" si="21"/>
        <v>155.87</v>
      </c>
      <c r="P148" s="33">
        <f t="shared" si="22"/>
        <v>136.68599999999998</v>
      </c>
      <c r="T148" s="34"/>
      <c r="V148" s="34"/>
    </row>
    <row r="149" spans="1:22" s="29" customFormat="1" ht="21" customHeight="1" x14ac:dyDescent="0.2">
      <c r="C149" s="39" t="s">
        <v>3</v>
      </c>
      <c r="D149" s="1">
        <v>480</v>
      </c>
      <c r="E149" s="1">
        <v>350</v>
      </c>
      <c r="F149" s="1" t="s">
        <v>17</v>
      </c>
      <c r="G149" s="40" t="s">
        <v>152</v>
      </c>
      <c r="H149" s="32">
        <v>439</v>
      </c>
      <c r="I149" s="33">
        <f t="shared" si="16"/>
        <v>417.05</v>
      </c>
      <c r="J149" s="33">
        <f t="shared" si="31"/>
        <v>395.1</v>
      </c>
      <c r="K149" s="33">
        <f t="shared" si="17"/>
        <v>373.15</v>
      </c>
      <c r="L149" s="33">
        <f t="shared" si="18"/>
        <v>351.2</v>
      </c>
      <c r="M149" s="33">
        <f t="shared" si="19"/>
        <v>329.25</v>
      </c>
      <c r="N149" s="33">
        <f t="shared" si="20"/>
        <v>307.3</v>
      </c>
      <c r="O149" s="33">
        <f t="shared" si="21"/>
        <v>285.35000000000002</v>
      </c>
      <c r="P149" s="33">
        <f t="shared" si="22"/>
        <v>250.23</v>
      </c>
      <c r="T149" s="34"/>
      <c r="V149" s="34"/>
    </row>
    <row r="150" spans="1:22" s="29" customFormat="1" ht="48" customHeight="1" x14ac:dyDescent="0.2">
      <c r="A150" s="24"/>
      <c r="B150" s="24"/>
      <c r="C150" s="41"/>
      <c r="D150" s="42"/>
      <c r="E150" s="42"/>
      <c r="F150" s="42"/>
      <c r="G150" s="27"/>
      <c r="H150" s="43"/>
      <c r="I150" s="65"/>
      <c r="J150" s="65"/>
      <c r="K150" s="65"/>
      <c r="L150" s="65"/>
      <c r="M150" s="65"/>
      <c r="N150" s="65"/>
      <c r="O150" s="65"/>
      <c r="P150" s="65"/>
      <c r="T150" s="34"/>
      <c r="V150" s="34"/>
    </row>
    <row r="151" spans="1:22" s="29" customFormat="1" ht="20.25" customHeight="1" x14ac:dyDescent="0.2">
      <c r="A151" s="151"/>
      <c r="B151" s="151"/>
      <c r="C151" s="39" t="s">
        <v>95</v>
      </c>
      <c r="D151" s="152" t="s">
        <v>13</v>
      </c>
      <c r="E151" s="152" t="s">
        <v>22</v>
      </c>
      <c r="F151" s="152" t="s">
        <v>77</v>
      </c>
      <c r="G151" s="54" t="s">
        <v>222</v>
      </c>
      <c r="H151" s="32">
        <v>24</v>
      </c>
      <c r="I151" s="33">
        <f t="shared" si="16"/>
        <v>22.8</v>
      </c>
      <c r="J151" s="33">
        <f t="shared" si="31"/>
        <v>21.6</v>
      </c>
      <c r="K151" s="33">
        <f t="shared" si="17"/>
        <v>20.399999999999999</v>
      </c>
      <c r="L151" s="33">
        <f t="shared" si="18"/>
        <v>19.2</v>
      </c>
      <c r="M151" s="33">
        <f t="shared" si="19"/>
        <v>18</v>
      </c>
      <c r="N151" s="33">
        <f t="shared" si="20"/>
        <v>16.8</v>
      </c>
      <c r="O151" s="33">
        <f t="shared" si="21"/>
        <v>15.600000000000001</v>
      </c>
      <c r="P151" s="33">
        <f t="shared" si="22"/>
        <v>13.68</v>
      </c>
      <c r="T151" s="34"/>
      <c r="V151" s="34"/>
    </row>
    <row r="152" spans="1:22" s="29" customFormat="1" ht="20.25" customHeight="1" x14ac:dyDescent="0.2">
      <c r="A152" s="151"/>
      <c r="B152" s="151"/>
      <c r="C152" s="39" t="s">
        <v>95</v>
      </c>
      <c r="D152" s="152" t="s">
        <v>15</v>
      </c>
      <c r="E152" s="152" t="s">
        <v>22</v>
      </c>
      <c r="F152" s="152" t="s">
        <v>65</v>
      </c>
      <c r="G152" s="54" t="s">
        <v>222</v>
      </c>
      <c r="H152" s="32">
        <v>32.299999999999997</v>
      </c>
      <c r="I152" s="33">
        <f t="shared" si="16"/>
        <v>30.684999999999999</v>
      </c>
      <c r="J152" s="33">
        <f t="shared" si="31"/>
        <v>29.069999999999997</v>
      </c>
      <c r="K152" s="33">
        <f t="shared" si="17"/>
        <v>27.454999999999998</v>
      </c>
      <c r="L152" s="33">
        <f t="shared" si="18"/>
        <v>25.839999999999996</v>
      </c>
      <c r="M152" s="33">
        <f t="shared" si="19"/>
        <v>24.224999999999998</v>
      </c>
      <c r="N152" s="33">
        <f t="shared" si="20"/>
        <v>22.61</v>
      </c>
      <c r="O152" s="33">
        <f t="shared" si="21"/>
        <v>20.994999999999997</v>
      </c>
      <c r="P152" s="33">
        <f t="shared" si="22"/>
        <v>18.410999999999998</v>
      </c>
      <c r="T152" s="34"/>
      <c r="V152" s="34"/>
    </row>
    <row r="153" spans="1:22" s="29" customFormat="1" ht="20.25" customHeight="1" x14ac:dyDescent="0.2">
      <c r="A153" s="51"/>
      <c r="B153" s="24"/>
      <c r="C153" s="39" t="s">
        <v>205</v>
      </c>
      <c r="D153" s="1" t="s">
        <v>108</v>
      </c>
      <c r="E153" s="1" t="s">
        <v>21</v>
      </c>
      <c r="F153" s="1" t="s">
        <v>80</v>
      </c>
      <c r="G153" s="54" t="s">
        <v>170</v>
      </c>
      <c r="H153" s="32">
        <v>65.3</v>
      </c>
      <c r="I153" s="33">
        <f t="shared" si="16"/>
        <v>62.034999999999997</v>
      </c>
      <c r="J153" s="33">
        <f t="shared" si="31"/>
        <v>58.769999999999996</v>
      </c>
      <c r="K153" s="33">
        <f t="shared" si="17"/>
        <v>55.504999999999995</v>
      </c>
      <c r="L153" s="33">
        <f t="shared" si="18"/>
        <v>52.239999999999995</v>
      </c>
      <c r="M153" s="33">
        <f t="shared" si="19"/>
        <v>48.974999999999994</v>
      </c>
      <c r="N153" s="33">
        <f t="shared" si="20"/>
        <v>45.709999999999994</v>
      </c>
      <c r="O153" s="33">
        <f t="shared" si="21"/>
        <v>42.445</v>
      </c>
      <c r="P153" s="33">
        <f t="shared" si="22"/>
        <v>37.220999999999997</v>
      </c>
      <c r="T153" s="34"/>
      <c r="V153" s="34"/>
    </row>
    <row r="154" spans="1:22" s="29" customFormat="1" ht="60.75" customHeight="1" x14ac:dyDescent="0.2">
      <c r="A154" s="24"/>
      <c r="B154" s="24"/>
      <c r="C154" s="41"/>
      <c r="D154" s="42"/>
      <c r="E154" s="42"/>
      <c r="F154" s="42"/>
      <c r="H154" s="43"/>
      <c r="I154" s="65"/>
      <c r="J154" s="65"/>
      <c r="K154" s="65"/>
      <c r="L154" s="65"/>
      <c r="M154" s="65"/>
      <c r="N154" s="65"/>
      <c r="O154" s="65"/>
      <c r="P154" s="65"/>
      <c r="T154" s="34"/>
      <c r="V154" s="34"/>
    </row>
    <row r="155" spans="1:22" s="29" customFormat="1" ht="22.5" customHeight="1" x14ac:dyDescent="0.2">
      <c r="A155" s="224"/>
      <c r="B155" s="224"/>
      <c r="C155" s="39" t="s">
        <v>234</v>
      </c>
      <c r="D155" s="226" t="s">
        <v>290</v>
      </c>
      <c r="E155" s="226" t="s">
        <v>290</v>
      </c>
      <c r="F155" s="226" t="s">
        <v>53</v>
      </c>
      <c r="G155" s="54" t="s">
        <v>162</v>
      </c>
      <c r="H155" s="32">
        <v>69.3</v>
      </c>
      <c r="I155" s="33">
        <f t="shared" ref="I155:I157" si="32">H155-H155*0.05</f>
        <v>65.834999999999994</v>
      </c>
      <c r="J155" s="33">
        <f t="shared" ref="J155:J157" si="33">H155-H155*0.1</f>
        <v>62.37</v>
      </c>
      <c r="K155" s="33">
        <f t="shared" ref="K155:K157" si="34">H155-H155*0.15</f>
        <v>58.905000000000001</v>
      </c>
      <c r="L155" s="33">
        <f t="shared" ref="L155:L157" si="35">H155-H155*0.2</f>
        <v>55.44</v>
      </c>
      <c r="M155" s="33">
        <f t="shared" ref="M155:M157" si="36">H155-H155*0.25</f>
        <v>51.974999999999994</v>
      </c>
      <c r="N155" s="33">
        <f t="shared" ref="N155:N157" si="37">H155-H155*0.3</f>
        <v>48.51</v>
      </c>
      <c r="O155" s="33">
        <f t="shared" ref="O155:O157" si="38">H155-H155*0.35</f>
        <v>45.045000000000002</v>
      </c>
      <c r="P155" s="33">
        <f t="shared" ref="P155:P157" si="39">I155-I155*0.4</f>
        <v>39.500999999999991</v>
      </c>
      <c r="T155" s="34"/>
      <c r="V155" s="34"/>
    </row>
    <row r="156" spans="1:22" s="29" customFormat="1" ht="23.25" customHeight="1" x14ac:dyDescent="0.2">
      <c r="A156" s="224"/>
      <c r="B156" s="224"/>
      <c r="C156" s="39" t="s">
        <v>146</v>
      </c>
      <c r="D156" s="226" t="s">
        <v>26</v>
      </c>
      <c r="E156" s="226" t="s">
        <v>13</v>
      </c>
      <c r="F156" s="226" t="s">
        <v>104</v>
      </c>
      <c r="G156" s="54" t="s">
        <v>162</v>
      </c>
      <c r="H156" s="32">
        <v>42.7</v>
      </c>
      <c r="I156" s="33">
        <f t="shared" si="32"/>
        <v>40.565000000000005</v>
      </c>
      <c r="J156" s="33">
        <f t="shared" si="33"/>
        <v>38.43</v>
      </c>
      <c r="K156" s="33">
        <f t="shared" si="34"/>
        <v>36.295000000000002</v>
      </c>
      <c r="L156" s="33">
        <f t="shared" si="35"/>
        <v>34.160000000000004</v>
      </c>
      <c r="M156" s="33">
        <f t="shared" si="36"/>
        <v>32.025000000000006</v>
      </c>
      <c r="N156" s="33">
        <f t="shared" si="37"/>
        <v>29.89</v>
      </c>
      <c r="O156" s="33">
        <f t="shared" si="38"/>
        <v>27.755000000000003</v>
      </c>
      <c r="P156" s="33">
        <f t="shared" si="39"/>
        <v>24.339000000000002</v>
      </c>
      <c r="T156" s="34"/>
      <c r="V156" s="34"/>
    </row>
    <row r="157" spans="1:22" s="29" customFormat="1" ht="19.5" customHeight="1" x14ac:dyDescent="0.2">
      <c r="A157" s="224"/>
      <c r="B157" s="224"/>
      <c r="C157" s="39" t="s">
        <v>193</v>
      </c>
      <c r="D157" s="226" t="s">
        <v>97</v>
      </c>
      <c r="E157" s="226" t="s">
        <v>97</v>
      </c>
      <c r="F157" s="226" t="s">
        <v>58</v>
      </c>
      <c r="G157" s="54" t="s">
        <v>162</v>
      </c>
      <c r="H157" s="32">
        <v>61.5</v>
      </c>
      <c r="I157" s="33">
        <f t="shared" si="32"/>
        <v>58.424999999999997</v>
      </c>
      <c r="J157" s="33">
        <f t="shared" si="33"/>
        <v>55.35</v>
      </c>
      <c r="K157" s="33">
        <f t="shared" si="34"/>
        <v>52.274999999999999</v>
      </c>
      <c r="L157" s="33">
        <f t="shared" si="35"/>
        <v>49.2</v>
      </c>
      <c r="M157" s="33">
        <f t="shared" si="36"/>
        <v>46.125</v>
      </c>
      <c r="N157" s="33">
        <f t="shared" si="37"/>
        <v>43.05</v>
      </c>
      <c r="O157" s="33">
        <f t="shared" si="38"/>
        <v>39.975000000000001</v>
      </c>
      <c r="P157" s="33">
        <f t="shared" si="39"/>
        <v>35.054999999999993</v>
      </c>
      <c r="T157" s="34"/>
      <c r="V157" s="34"/>
    </row>
    <row r="158" spans="1:22" s="29" customFormat="1" ht="50.25" customHeight="1" x14ac:dyDescent="0.2">
      <c r="A158" s="224"/>
      <c r="B158" s="224"/>
      <c r="C158" s="41"/>
      <c r="D158" s="42"/>
      <c r="E158" s="42"/>
      <c r="F158" s="42"/>
      <c r="H158" s="43"/>
      <c r="I158" s="65"/>
      <c r="J158" s="65"/>
      <c r="K158" s="65"/>
      <c r="L158" s="65"/>
      <c r="M158" s="65"/>
      <c r="N158" s="65"/>
      <c r="O158" s="65"/>
      <c r="P158" s="65"/>
      <c r="T158" s="34"/>
      <c r="V158" s="34"/>
    </row>
    <row r="159" spans="1:22" s="29" customFormat="1" ht="20.25" customHeight="1" x14ac:dyDescent="0.2">
      <c r="A159" s="51"/>
      <c r="C159" s="62" t="s">
        <v>78</v>
      </c>
      <c r="D159" s="2" t="s">
        <v>23</v>
      </c>
      <c r="E159" s="2" t="s">
        <v>23</v>
      </c>
      <c r="F159" s="2" t="s">
        <v>20</v>
      </c>
      <c r="G159" s="63" t="s">
        <v>160</v>
      </c>
      <c r="H159" s="32">
        <v>23.5</v>
      </c>
      <c r="I159" s="33">
        <f t="shared" si="16"/>
        <v>22.324999999999999</v>
      </c>
      <c r="J159" s="33">
        <f t="shared" si="31"/>
        <v>21.15</v>
      </c>
      <c r="K159" s="33">
        <f t="shared" si="17"/>
        <v>19.975000000000001</v>
      </c>
      <c r="L159" s="33">
        <f t="shared" si="18"/>
        <v>18.8</v>
      </c>
      <c r="M159" s="33">
        <f t="shared" si="19"/>
        <v>17.625</v>
      </c>
      <c r="N159" s="33">
        <f t="shared" si="20"/>
        <v>16.45</v>
      </c>
      <c r="O159" s="33">
        <f t="shared" si="21"/>
        <v>15.275</v>
      </c>
      <c r="P159" s="33">
        <f t="shared" si="22"/>
        <v>13.395</v>
      </c>
      <c r="T159" s="34"/>
      <c r="V159" s="34"/>
    </row>
    <row r="160" spans="1:22" s="29" customFormat="1" ht="20.25" customHeight="1" x14ac:dyDescent="0.2">
      <c r="A160" s="51"/>
      <c r="C160" s="39" t="s">
        <v>78</v>
      </c>
      <c r="D160" s="1" t="s">
        <v>9</v>
      </c>
      <c r="E160" s="1" t="s">
        <v>9</v>
      </c>
      <c r="F160" s="1" t="s">
        <v>79</v>
      </c>
      <c r="G160" s="63" t="s">
        <v>160</v>
      </c>
      <c r="H160" s="32">
        <v>29.5</v>
      </c>
      <c r="I160" s="33">
        <f t="shared" si="16"/>
        <v>28.024999999999999</v>
      </c>
      <c r="J160" s="33">
        <f t="shared" si="31"/>
        <v>26.55</v>
      </c>
      <c r="K160" s="33">
        <f t="shared" si="17"/>
        <v>25.074999999999999</v>
      </c>
      <c r="L160" s="33">
        <f t="shared" si="18"/>
        <v>23.6</v>
      </c>
      <c r="M160" s="33">
        <f t="shared" si="19"/>
        <v>22.125</v>
      </c>
      <c r="N160" s="33">
        <f t="shared" si="20"/>
        <v>20.65</v>
      </c>
      <c r="O160" s="33">
        <f t="shared" si="21"/>
        <v>19.175000000000001</v>
      </c>
      <c r="P160" s="33">
        <f t="shared" si="22"/>
        <v>16.814999999999998</v>
      </c>
      <c r="T160" s="34"/>
      <c r="V160" s="34"/>
    </row>
    <row r="161" spans="1:22" s="29" customFormat="1" ht="20.25" customHeight="1" x14ac:dyDescent="0.2">
      <c r="A161" s="51"/>
      <c r="C161" s="39" t="s">
        <v>78</v>
      </c>
      <c r="D161" s="1" t="s">
        <v>9</v>
      </c>
      <c r="E161" s="1" t="s">
        <v>9</v>
      </c>
      <c r="F161" s="1" t="s">
        <v>80</v>
      </c>
      <c r="G161" s="54" t="s">
        <v>160</v>
      </c>
      <c r="H161" s="32">
        <v>43.6</v>
      </c>
      <c r="I161" s="33">
        <f t="shared" si="16"/>
        <v>41.42</v>
      </c>
      <c r="J161" s="33">
        <f t="shared" si="31"/>
        <v>39.24</v>
      </c>
      <c r="K161" s="33">
        <f t="shared" si="17"/>
        <v>37.06</v>
      </c>
      <c r="L161" s="33">
        <f t="shared" si="18"/>
        <v>34.880000000000003</v>
      </c>
      <c r="M161" s="33">
        <f t="shared" si="19"/>
        <v>32.700000000000003</v>
      </c>
      <c r="N161" s="33">
        <f t="shared" si="20"/>
        <v>30.520000000000003</v>
      </c>
      <c r="O161" s="33">
        <f t="shared" si="21"/>
        <v>28.340000000000003</v>
      </c>
      <c r="P161" s="33">
        <f t="shared" si="22"/>
        <v>24.852</v>
      </c>
      <c r="T161" s="34"/>
      <c r="V161" s="34"/>
    </row>
    <row r="162" spans="1:22" s="29" customFormat="1" ht="20.25" customHeight="1" x14ac:dyDescent="0.2">
      <c r="A162" s="51"/>
      <c r="C162" s="39" t="s">
        <v>78</v>
      </c>
      <c r="D162" s="1" t="s">
        <v>58</v>
      </c>
      <c r="E162" s="1" t="s">
        <v>58</v>
      </c>
      <c r="F162" s="1" t="s">
        <v>37</v>
      </c>
      <c r="G162" s="54" t="s">
        <v>160</v>
      </c>
      <c r="H162" s="32">
        <v>46.4</v>
      </c>
      <c r="I162" s="33">
        <f t="shared" si="16"/>
        <v>44.08</v>
      </c>
      <c r="J162" s="33">
        <f t="shared" si="31"/>
        <v>41.76</v>
      </c>
      <c r="K162" s="33">
        <f t="shared" si="17"/>
        <v>39.44</v>
      </c>
      <c r="L162" s="33">
        <f t="shared" si="18"/>
        <v>37.119999999999997</v>
      </c>
      <c r="M162" s="33">
        <f t="shared" si="19"/>
        <v>34.799999999999997</v>
      </c>
      <c r="N162" s="33">
        <f t="shared" si="20"/>
        <v>32.479999999999997</v>
      </c>
      <c r="O162" s="33">
        <f t="shared" si="21"/>
        <v>30.16</v>
      </c>
      <c r="P162" s="33">
        <f t="shared" si="22"/>
        <v>26.447999999999997</v>
      </c>
      <c r="T162" s="34"/>
      <c r="V162" s="34"/>
    </row>
    <row r="163" spans="1:22" s="29" customFormat="1" ht="20.25" customHeight="1" x14ac:dyDescent="0.2">
      <c r="A163" s="51"/>
      <c r="C163" s="39" t="s">
        <v>78</v>
      </c>
      <c r="D163" s="1" t="s">
        <v>79</v>
      </c>
      <c r="E163" s="1" t="s">
        <v>26</v>
      </c>
      <c r="F163" s="1" t="s">
        <v>58</v>
      </c>
      <c r="G163" s="54" t="s">
        <v>160</v>
      </c>
      <c r="H163" s="32">
        <v>43.6</v>
      </c>
      <c r="I163" s="33">
        <f t="shared" si="16"/>
        <v>41.42</v>
      </c>
      <c r="J163" s="33">
        <f t="shared" si="31"/>
        <v>39.24</v>
      </c>
      <c r="K163" s="33">
        <f t="shared" si="17"/>
        <v>37.06</v>
      </c>
      <c r="L163" s="33">
        <f t="shared" si="18"/>
        <v>34.880000000000003</v>
      </c>
      <c r="M163" s="33">
        <f t="shared" si="19"/>
        <v>32.700000000000003</v>
      </c>
      <c r="N163" s="33">
        <f t="shared" si="20"/>
        <v>30.520000000000003</v>
      </c>
      <c r="O163" s="33">
        <f t="shared" si="21"/>
        <v>28.340000000000003</v>
      </c>
      <c r="P163" s="33">
        <f t="shared" si="22"/>
        <v>24.852</v>
      </c>
      <c r="T163" s="34"/>
      <c r="V163" s="34"/>
    </row>
    <row r="164" spans="1:22" s="29" customFormat="1" ht="55.5" customHeight="1" x14ac:dyDescent="0.2">
      <c r="A164" s="24"/>
      <c r="B164" s="24"/>
      <c r="C164" s="41"/>
      <c r="D164" s="42"/>
      <c r="E164" s="42"/>
      <c r="F164" s="42"/>
      <c r="G164" s="27"/>
      <c r="H164" s="43"/>
      <c r="I164" s="65"/>
      <c r="J164" s="65"/>
      <c r="K164" s="65"/>
      <c r="L164" s="65"/>
      <c r="M164" s="65"/>
      <c r="N164" s="65"/>
      <c r="O164" s="65"/>
      <c r="P164" s="65"/>
      <c r="T164" s="34"/>
      <c r="V164" s="34"/>
    </row>
    <row r="165" spans="1:22" s="29" customFormat="1" ht="20.25" customHeight="1" x14ac:dyDescent="0.2">
      <c r="A165" s="220"/>
      <c r="B165" s="219"/>
      <c r="C165" s="39" t="s">
        <v>84</v>
      </c>
      <c r="D165" s="221" t="s">
        <v>460</v>
      </c>
      <c r="E165" s="221" t="s">
        <v>460</v>
      </c>
      <c r="F165" s="221" t="s">
        <v>460</v>
      </c>
      <c r="G165" s="45" t="s">
        <v>378</v>
      </c>
      <c r="H165" s="32">
        <v>48.7</v>
      </c>
      <c r="I165" s="33">
        <f t="shared" ref="I165:I167" si="40">H165-H165*0.05</f>
        <v>46.265000000000001</v>
      </c>
      <c r="J165" s="33">
        <f t="shared" ref="J165:J167" si="41">H165-H165*0.1</f>
        <v>43.83</v>
      </c>
      <c r="K165" s="33">
        <f t="shared" ref="K165:K167" si="42">H165-H165*0.15</f>
        <v>41.395000000000003</v>
      </c>
      <c r="L165" s="33">
        <f t="shared" ref="L165:L167" si="43">H165-H165*0.2</f>
        <v>38.96</v>
      </c>
      <c r="M165" s="33">
        <f t="shared" ref="M165:M167" si="44">H165-H165*0.25</f>
        <v>36.525000000000006</v>
      </c>
      <c r="N165" s="33">
        <f t="shared" ref="N165:N167" si="45">H165-H165*0.3</f>
        <v>34.090000000000003</v>
      </c>
      <c r="O165" s="33">
        <f t="shared" ref="O165:O167" si="46">H165-H165*0.35</f>
        <v>31.655000000000005</v>
      </c>
      <c r="P165" s="33">
        <f t="shared" ref="P165:P167" si="47">I165-I165*0.4</f>
        <v>27.759</v>
      </c>
      <c r="T165" s="34"/>
      <c r="V165" s="34"/>
    </row>
    <row r="166" spans="1:22" s="29" customFormat="1" ht="20.25" customHeight="1" x14ac:dyDescent="0.2">
      <c r="A166" s="225"/>
      <c r="B166" s="224"/>
      <c r="C166" s="39" t="s">
        <v>443</v>
      </c>
      <c r="D166" s="226" t="s">
        <v>97</v>
      </c>
      <c r="E166" s="226" t="s">
        <v>97</v>
      </c>
      <c r="F166" s="226" t="s">
        <v>99</v>
      </c>
      <c r="G166" s="54" t="s">
        <v>186</v>
      </c>
      <c r="H166" s="32">
        <v>75.7</v>
      </c>
      <c r="I166" s="33">
        <f t="shared" si="40"/>
        <v>71.915000000000006</v>
      </c>
      <c r="J166" s="33">
        <f t="shared" si="41"/>
        <v>68.13</v>
      </c>
      <c r="K166" s="33">
        <f t="shared" si="42"/>
        <v>64.344999999999999</v>
      </c>
      <c r="L166" s="33">
        <f t="shared" si="43"/>
        <v>60.56</v>
      </c>
      <c r="M166" s="33">
        <f t="shared" si="44"/>
        <v>56.775000000000006</v>
      </c>
      <c r="N166" s="33">
        <f t="shared" si="45"/>
        <v>52.99</v>
      </c>
      <c r="O166" s="33">
        <f t="shared" si="46"/>
        <v>49.204999999999998</v>
      </c>
      <c r="P166" s="33">
        <f t="shared" si="47"/>
        <v>43.149000000000001</v>
      </c>
      <c r="T166" s="34"/>
      <c r="V166" s="34"/>
    </row>
    <row r="167" spans="1:22" s="29" customFormat="1" ht="20.25" customHeight="1" x14ac:dyDescent="0.2">
      <c r="A167" s="225"/>
      <c r="B167" s="224"/>
      <c r="C167" s="39" t="s">
        <v>443</v>
      </c>
      <c r="D167" s="226" t="s">
        <v>97</v>
      </c>
      <c r="E167" s="226" t="s">
        <v>97</v>
      </c>
      <c r="F167" s="226" t="s">
        <v>99</v>
      </c>
      <c r="G167" s="54" t="s">
        <v>451</v>
      </c>
      <c r="H167" s="32">
        <v>89.8</v>
      </c>
      <c r="I167" s="33">
        <f t="shared" si="40"/>
        <v>85.31</v>
      </c>
      <c r="J167" s="33">
        <f t="shared" si="41"/>
        <v>80.819999999999993</v>
      </c>
      <c r="K167" s="33">
        <f t="shared" si="42"/>
        <v>76.33</v>
      </c>
      <c r="L167" s="33">
        <f t="shared" si="43"/>
        <v>71.84</v>
      </c>
      <c r="M167" s="33">
        <f t="shared" si="44"/>
        <v>67.349999999999994</v>
      </c>
      <c r="N167" s="33">
        <f t="shared" si="45"/>
        <v>62.86</v>
      </c>
      <c r="O167" s="33">
        <f t="shared" si="46"/>
        <v>58.370000000000005</v>
      </c>
      <c r="P167" s="33">
        <f t="shared" si="47"/>
        <v>51.186</v>
      </c>
      <c r="T167" s="34"/>
      <c r="V167" s="34"/>
    </row>
    <row r="168" spans="1:22" s="29" customFormat="1" ht="20.25" customHeight="1" x14ac:dyDescent="0.2">
      <c r="A168" s="130"/>
      <c r="B168" s="129"/>
      <c r="C168" s="35" t="s">
        <v>84</v>
      </c>
      <c r="D168" s="3" t="s">
        <v>59</v>
      </c>
      <c r="E168" s="3" t="s">
        <v>12</v>
      </c>
      <c r="F168" s="3" t="s">
        <v>59</v>
      </c>
      <c r="G168" s="54" t="s">
        <v>156</v>
      </c>
      <c r="H168" s="32">
        <v>58.3</v>
      </c>
      <c r="I168" s="33">
        <f t="shared" si="16"/>
        <v>55.384999999999998</v>
      </c>
      <c r="J168" s="33">
        <f t="shared" si="31"/>
        <v>52.47</v>
      </c>
      <c r="K168" s="33">
        <f t="shared" si="17"/>
        <v>49.555</v>
      </c>
      <c r="L168" s="33">
        <f t="shared" si="18"/>
        <v>46.64</v>
      </c>
      <c r="M168" s="33">
        <f t="shared" si="19"/>
        <v>43.724999999999994</v>
      </c>
      <c r="N168" s="33">
        <f t="shared" si="20"/>
        <v>40.81</v>
      </c>
      <c r="O168" s="33">
        <f t="shared" si="21"/>
        <v>37.894999999999996</v>
      </c>
      <c r="P168" s="33">
        <f t="shared" si="22"/>
        <v>33.230999999999995</v>
      </c>
      <c r="T168" s="34"/>
      <c r="V168" s="34"/>
    </row>
    <row r="169" spans="1:22" s="29" customFormat="1" ht="20.25" customHeight="1" x14ac:dyDescent="0.2">
      <c r="A169" s="130"/>
      <c r="B169" s="129"/>
      <c r="C169" s="35" t="s">
        <v>84</v>
      </c>
      <c r="D169" s="3" t="s">
        <v>60</v>
      </c>
      <c r="E169" s="3" t="s">
        <v>60</v>
      </c>
      <c r="F169" s="3" t="s">
        <v>80</v>
      </c>
      <c r="G169" s="54" t="s">
        <v>156</v>
      </c>
      <c r="H169" s="32">
        <v>155.30000000000001</v>
      </c>
      <c r="I169" s="33">
        <f t="shared" si="16"/>
        <v>147.53500000000003</v>
      </c>
      <c r="J169" s="33">
        <f t="shared" si="31"/>
        <v>139.77000000000001</v>
      </c>
      <c r="K169" s="33">
        <f t="shared" si="17"/>
        <v>132.005</v>
      </c>
      <c r="L169" s="33">
        <f t="shared" si="18"/>
        <v>124.24000000000001</v>
      </c>
      <c r="M169" s="33">
        <f t="shared" si="19"/>
        <v>116.47500000000001</v>
      </c>
      <c r="N169" s="33">
        <f t="shared" si="20"/>
        <v>108.71000000000001</v>
      </c>
      <c r="O169" s="33">
        <f t="shared" si="21"/>
        <v>100.94500000000001</v>
      </c>
      <c r="P169" s="33">
        <f t="shared" si="22"/>
        <v>88.521000000000015</v>
      </c>
      <c r="T169" s="34"/>
      <c r="V169" s="34"/>
    </row>
    <row r="170" spans="1:22" s="29" customFormat="1" ht="20.25" customHeight="1" x14ac:dyDescent="0.2">
      <c r="A170" s="185"/>
      <c r="B170" s="184"/>
      <c r="C170" s="35" t="s">
        <v>84</v>
      </c>
      <c r="D170" s="3" t="s">
        <v>60</v>
      </c>
      <c r="E170" s="3" t="s">
        <v>60</v>
      </c>
      <c r="F170" s="3" t="s">
        <v>80</v>
      </c>
      <c r="G170" s="54" t="s">
        <v>462</v>
      </c>
      <c r="H170" s="32">
        <v>126.1</v>
      </c>
      <c r="I170" s="33">
        <f t="shared" si="16"/>
        <v>119.79499999999999</v>
      </c>
      <c r="J170" s="33">
        <f t="shared" si="31"/>
        <v>113.49</v>
      </c>
      <c r="K170" s="33">
        <f t="shared" si="17"/>
        <v>107.185</v>
      </c>
      <c r="L170" s="33">
        <f t="shared" si="18"/>
        <v>100.88</v>
      </c>
      <c r="M170" s="33">
        <f t="shared" si="19"/>
        <v>94.574999999999989</v>
      </c>
      <c r="N170" s="33">
        <f t="shared" si="20"/>
        <v>88.27</v>
      </c>
      <c r="O170" s="33">
        <f t="shared" si="21"/>
        <v>81.965000000000003</v>
      </c>
      <c r="P170" s="33">
        <f t="shared" si="22"/>
        <v>71.876999999999981</v>
      </c>
      <c r="T170" s="34"/>
      <c r="V170" s="34"/>
    </row>
    <row r="171" spans="1:22" s="29" customFormat="1" ht="20.25" customHeight="1" x14ac:dyDescent="0.2">
      <c r="A171" s="223"/>
      <c r="B171" s="222"/>
      <c r="C171" s="35" t="s">
        <v>84</v>
      </c>
      <c r="D171" s="3" t="s">
        <v>45</v>
      </c>
      <c r="E171" s="3" t="s">
        <v>23</v>
      </c>
      <c r="F171" s="3" t="s">
        <v>44</v>
      </c>
      <c r="G171" s="54" t="s">
        <v>156</v>
      </c>
      <c r="H171" s="32">
        <v>197.7</v>
      </c>
      <c r="I171" s="33">
        <f t="shared" ref="I171" si="48">H171-H171*0.05</f>
        <v>187.815</v>
      </c>
      <c r="J171" s="33">
        <f t="shared" ref="J171" si="49">H171-H171*0.1</f>
        <v>177.92999999999998</v>
      </c>
      <c r="K171" s="33">
        <f t="shared" ref="K171" si="50">H171-H171*0.15</f>
        <v>168.04499999999999</v>
      </c>
      <c r="L171" s="33">
        <f t="shared" ref="L171" si="51">H171-H171*0.2</f>
        <v>158.16</v>
      </c>
      <c r="M171" s="33">
        <f t="shared" ref="M171" si="52">H171-H171*0.25</f>
        <v>148.27499999999998</v>
      </c>
      <c r="N171" s="33">
        <f t="shared" ref="N171" si="53">H171-H171*0.3</f>
        <v>138.38999999999999</v>
      </c>
      <c r="O171" s="33">
        <f t="shared" ref="O171" si="54">H171-H171*0.35</f>
        <v>128.505</v>
      </c>
      <c r="P171" s="33">
        <f t="shared" ref="P171" si="55">I171-I171*0.4</f>
        <v>112.68899999999999</v>
      </c>
      <c r="T171" s="34"/>
      <c r="V171" s="34"/>
    </row>
    <row r="172" spans="1:22" s="29" customFormat="1" ht="20.25" customHeight="1" x14ac:dyDescent="0.2">
      <c r="A172" s="130"/>
      <c r="B172" s="129"/>
      <c r="C172" s="35" t="s">
        <v>235</v>
      </c>
      <c r="D172" s="3" t="s">
        <v>65</v>
      </c>
      <c r="E172" s="3" t="s">
        <v>85</v>
      </c>
      <c r="F172" s="3" t="s">
        <v>51</v>
      </c>
      <c r="G172" s="54" t="s">
        <v>156</v>
      </c>
      <c r="H172" s="32">
        <v>166.5</v>
      </c>
      <c r="I172" s="33">
        <f t="shared" si="16"/>
        <v>158.17500000000001</v>
      </c>
      <c r="J172" s="33">
        <f t="shared" si="31"/>
        <v>149.85</v>
      </c>
      <c r="K172" s="33">
        <f t="shared" si="17"/>
        <v>141.52500000000001</v>
      </c>
      <c r="L172" s="33">
        <f t="shared" si="18"/>
        <v>133.19999999999999</v>
      </c>
      <c r="M172" s="33">
        <f t="shared" si="19"/>
        <v>124.875</v>
      </c>
      <c r="N172" s="33">
        <f t="shared" si="20"/>
        <v>116.55000000000001</v>
      </c>
      <c r="O172" s="33">
        <f t="shared" si="21"/>
        <v>108.22499999999999</v>
      </c>
      <c r="P172" s="33">
        <f t="shared" si="22"/>
        <v>94.905000000000001</v>
      </c>
      <c r="T172" s="34"/>
      <c r="V172" s="34"/>
    </row>
    <row r="173" spans="1:22" s="29" customFormat="1" ht="37.5" customHeight="1" x14ac:dyDescent="0.2">
      <c r="A173" s="24"/>
      <c r="B173" s="24"/>
      <c r="C173" s="41"/>
      <c r="D173" s="42"/>
      <c r="E173" s="42"/>
      <c r="F173" s="42"/>
      <c r="G173" s="27"/>
      <c r="H173" s="43"/>
      <c r="I173" s="65"/>
      <c r="J173" s="65"/>
      <c r="K173" s="65"/>
      <c r="L173" s="65"/>
      <c r="M173" s="65"/>
      <c r="N173" s="65"/>
      <c r="O173" s="65"/>
      <c r="P173" s="65"/>
      <c r="T173" s="34"/>
      <c r="V173" s="34"/>
    </row>
    <row r="174" spans="1:22" s="29" customFormat="1" ht="20.25" customHeight="1" x14ac:dyDescent="0.2">
      <c r="A174" s="50"/>
      <c r="C174" s="39" t="s">
        <v>29</v>
      </c>
      <c r="D174" s="1" t="s">
        <v>286</v>
      </c>
      <c r="E174" s="1" t="s">
        <v>199</v>
      </c>
      <c r="F174" s="1" t="s">
        <v>286</v>
      </c>
      <c r="G174" s="54" t="s">
        <v>0</v>
      </c>
      <c r="H174" s="32">
        <v>21.8</v>
      </c>
      <c r="I174" s="33">
        <f t="shared" si="16"/>
        <v>20.71</v>
      </c>
      <c r="J174" s="33">
        <f t="shared" si="31"/>
        <v>19.62</v>
      </c>
      <c r="K174" s="33">
        <f t="shared" si="17"/>
        <v>18.53</v>
      </c>
      <c r="L174" s="33">
        <f t="shared" si="18"/>
        <v>17.440000000000001</v>
      </c>
      <c r="M174" s="33">
        <f t="shared" si="19"/>
        <v>16.350000000000001</v>
      </c>
      <c r="N174" s="33">
        <f t="shared" si="20"/>
        <v>15.260000000000002</v>
      </c>
      <c r="O174" s="33">
        <f t="shared" si="21"/>
        <v>14.170000000000002</v>
      </c>
      <c r="P174" s="33">
        <f t="shared" si="22"/>
        <v>12.426</v>
      </c>
      <c r="T174" s="34"/>
      <c r="V174" s="34"/>
    </row>
    <row r="175" spans="1:22" s="29" customFormat="1" ht="20.25" customHeight="1" x14ac:dyDescent="0.2">
      <c r="A175" s="50"/>
      <c r="C175" s="39" t="s">
        <v>29</v>
      </c>
      <c r="D175" s="1" t="s">
        <v>12</v>
      </c>
      <c r="E175" s="1" t="s">
        <v>12</v>
      </c>
      <c r="F175" s="1" t="s">
        <v>76</v>
      </c>
      <c r="G175" s="54" t="s">
        <v>0</v>
      </c>
      <c r="H175" s="32">
        <v>36.700000000000003</v>
      </c>
      <c r="I175" s="33">
        <f t="shared" si="16"/>
        <v>34.865000000000002</v>
      </c>
      <c r="J175" s="33">
        <f t="shared" si="31"/>
        <v>33.03</v>
      </c>
      <c r="K175" s="33">
        <f t="shared" si="17"/>
        <v>31.195000000000004</v>
      </c>
      <c r="L175" s="33">
        <f t="shared" si="18"/>
        <v>29.360000000000003</v>
      </c>
      <c r="M175" s="33">
        <f t="shared" si="19"/>
        <v>27.525000000000002</v>
      </c>
      <c r="N175" s="33">
        <f t="shared" si="20"/>
        <v>25.690000000000005</v>
      </c>
      <c r="O175" s="33">
        <f t="shared" si="21"/>
        <v>23.855000000000004</v>
      </c>
      <c r="P175" s="33">
        <f t="shared" si="22"/>
        <v>20.919</v>
      </c>
      <c r="T175" s="34"/>
      <c r="V175" s="34"/>
    </row>
    <row r="176" spans="1:22" s="29" customFormat="1" ht="20.25" customHeight="1" x14ac:dyDescent="0.2">
      <c r="A176" s="50"/>
      <c r="C176" s="39" t="s">
        <v>29</v>
      </c>
      <c r="D176" s="215" t="s">
        <v>115</v>
      </c>
      <c r="E176" s="215" t="s">
        <v>24</v>
      </c>
      <c r="F176" s="215" t="s">
        <v>240</v>
      </c>
      <c r="G176" s="54" t="s">
        <v>0</v>
      </c>
      <c r="H176" s="32">
        <v>23.8</v>
      </c>
      <c r="I176" s="33">
        <f t="shared" ref="I176" si="56">H176-H176*0.05</f>
        <v>22.61</v>
      </c>
      <c r="J176" s="33">
        <f t="shared" ref="J176" si="57">H176-H176*0.1</f>
        <v>21.42</v>
      </c>
      <c r="K176" s="33">
        <f t="shared" ref="K176" si="58">H176-H176*0.15</f>
        <v>20.23</v>
      </c>
      <c r="L176" s="33">
        <f t="shared" ref="L176" si="59">H176-H176*0.2</f>
        <v>19.04</v>
      </c>
      <c r="M176" s="33">
        <f t="shared" ref="M176" si="60">H176-H176*0.25</f>
        <v>17.850000000000001</v>
      </c>
      <c r="N176" s="33">
        <f t="shared" ref="N176" si="61">H176-H176*0.3</f>
        <v>16.66</v>
      </c>
      <c r="O176" s="33">
        <f t="shared" ref="O176" si="62">H176-H176*0.35</f>
        <v>15.47</v>
      </c>
      <c r="P176" s="33">
        <f t="shared" ref="P176" si="63">I176-I176*0.4</f>
        <v>13.565999999999999</v>
      </c>
      <c r="T176" s="34"/>
      <c r="V176" s="34"/>
    </row>
    <row r="177" spans="1:22" s="29" customFormat="1" ht="20.25" customHeight="1" x14ac:dyDescent="0.2">
      <c r="A177" s="50"/>
      <c r="C177" s="39" t="s">
        <v>29</v>
      </c>
      <c r="D177" s="1" t="s">
        <v>13</v>
      </c>
      <c r="E177" s="1" t="s">
        <v>24</v>
      </c>
      <c r="F177" s="1" t="s">
        <v>54</v>
      </c>
      <c r="G177" s="54" t="s">
        <v>0</v>
      </c>
      <c r="H177" s="32">
        <v>31.6</v>
      </c>
      <c r="I177" s="33">
        <f t="shared" si="16"/>
        <v>30.020000000000003</v>
      </c>
      <c r="J177" s="33">
        <f t="shared" si="31"/>
        <v>28.44</v>
      </c>
      <c r="K177" s="33">
        <f t="shared" si="17"/>
        <v>26.86</v>
      </c>
      <c r="L177" s="33">
        <f t="shared" si="18"/>
        <v>25.28</v>
      </c>
      <c r="M177" s="33">
        <f t="shared" si="19"/>
        <v>23.700000000000003</v>
      </c>
      <c r="N177" s="33">
        <f t="shared" si="20"/>
        <v>22.12</v>
      </c>
      <c r="O177" s="33">
        <f t="shared" si="21"/>
        <v>20.54</v>
      </c>
      <c r="P177" s="33">
        <f t="shared" si="22"/>
        <v>18.012</v>
      </c>
      <c r="T177" s="34"/>
      <c r="V177" s="34"/>
    </row>
    <row r="178" spans="1:22" s="29" customFormat="1" ht="20.25" customHeight="1" x14ac:dyDescent="0.2">
      <c r="A178" s="50"/>
      <c r="C178" s="39" t="s">
        <v>29</v>
      </c>
      <c r="D178" s="215" t="s">
        <v>13</v>
      </c>
      <c r="E178" s="215" t="s">
        <v>13</v>
      </c>
      <c r="F178" s="215" t="s">
        <v>13</v>
      </c>
      <c r="G178" s="54" t="s">
        <v>0</v>
      </c>
      <c r="H178" s="32">
        <v>31.3</v>
      </c>
      <c r="I178" s="33">
        <f t="shared" ref="I178" si="64">H178-H178*0.05</f>
        <v>29.734999999999999</v>
      </c>
      <c r="J178" s="33">
        <f t="shared" ref="J178" si="65">H178-H178*0.1</f>
        <v>28.17</v>
      </c>
      <c r="K178" s="33">
        <f t="shared" ref="K178" si="66">H178-H178*0.15</f>
        <v>26.605</v>
      </c>
      <c r="L178" s="33">
        <f t="shared" ref="L178" si="67">H178-H178*0.2</f>
        <v>25.04</v>
      </c>
      <c r="M178" s="33">
        <f t="shared" ref="M178" si="68">H178-H178*0.25</f>
        <v>23.475000000000001</v>
      </c>
      <c r="N178" s="33">
        <f t="shared" ref="N178" si="69">H178-H178*0.3</f>
        <v>21.91</v>
      </c>
      <c r="O178" s="33">
        <f t="shared" ref="O178" si="70">H178-H178*0.35</f>
        <v>20.344999999999999</v>
      </c>
      <c r="P178" s="33">
        <f t="shared" ref="P178" si="71">I178-I178*0.4</f>
        <v>17.841000000000001</v>
      </c>
      <c r="T178" s="34"/>
      <c r="V178" s="34"/>
    </row>
    <row r="179" spans="1:22" s="29" customFormat="1" ht="20.25" customHeight="1" x14ac:dyDescent="0.2">
      <c r="C179" s="64" t="s">
        <v>29</v>
      </c>
      <c r="D179" s="4" t="s">
        <v>19</v>
      </c>
      <c r="E179" s="1" t="s">
        <v>19</v>
      </c>
      <c r="F179" s="1">
        <v>260</v>
      </c>
      <c r="G179" s="54" t="s">
        <v>0</v>
      </c>
      <c r="H179" s="32">
        <v>50.2</v>
      </c>
      <c r="I179" s="33">
        <f t="shared" si="16"/>
        <v>47.690000000000005</v>
      </c>
      <c r="J179" s="33">
        <f t="shared" si="31"/>
        <v>45.18</v>
      </c>
      <c r="K179" s="33">
        <f t="shared" si="17"/>
        <v>42.67</v>
      </c>
      <c r="L179" s="33">
        <f t="shared" si="18"/>
        <v>40.160000000000004</v>
      </c>
      <c r="M179" s="33">
        <f t="shared" si="19"/>
        <v>37.650000000000006</v>
      </c>
      <c r="N179" s="33">
        <f t="shared" si="20"/>
        <v>35.14</v>
      </c>
      <c r="O179" s="33">
        <f t="shared" si="21"/>
        <v>32.630000000000003</v>
      </c>
      <c r="P179" s="33">
        <f t="shared" si="22"/>
        <v>28.614000000000001</v>
      </c>
      <c r="T179" s="34"/>
      <c r="V179" s="34"/>
    </row>
    <row r="180" spans="1:22" s="29" customFormat="1" ht="20.25" customHeight="1" x14ac:dyDescent="0.2">
      <c r="C180" s="64" t="s">
        <v>29</v>
      </c>
      <c r="D180" s="4" t="s">
        <v>227</v>
      </c>
      <c r="E180" s="1" t="s">
        <v>227</v>
      </c>
      <c r="F180" s="1" t="s">
        <v>298</v>
      </c>
      <c r="G180" s="54" t="s">
        <v>0</v>
      </c>
      <c r="H180" s="32">
        <v>87.899999999999991</v>
      </c>
      <c r="I180" s="33">
        <f t="shared" si="16"/>
        <v>83.504999999999995</v>
      </c>
      <c r="J180" s="33">
        <f t="shared" si="31"/>
        <v>79.109999999999985</v>
      </c>
      <c r="K180" s="33">
        <f t="shared" si="17"/>
        <v>74.714999999999989</v>
      </c>
      <c r="L180" s="33">
        <f t="shared" si="18"/>
        <v>70.319999999999993</v>
      </c>
      <c r="M180" s="33">
        <f t="shared" si="19"/>
        <v>65.924999999999997</v>
      </c>
      <c r="N180" s="33">
        <f t="shared" si="20"/>
        <v>61.529999999999994</v>
      </c>
      <c r="O180" s="33">
        <f t="shared" si="21"/>
        <v>57.134999999999998</v>
      </c>
      <c r="P180" s="33">
        <f t="shared" si="22"/>
        <v>50.102999999999994</v>
      </c>
      <c r="T180" s="34"/>
      <c r="V180" s="34"/>
    </row>
    <row r="181" spans="1:22" s="29" customFormat="1" ht="20.25" customHeight="1" x14ac:dyDescent="0.2">
      <c r="C181" s="64" t="s">
        <v>29</v>
      </c>
      <c r="D181" s="4" t="s">
        <v>9</v>
      </c>
      <c r="E181" s="152" t="s">
        <v>9</v>
      </c>
      <c r="F181" s="152" t="s">
        <v>72</v>
      </c>
      <c r="G181" s="54" t="s">
        <v>0</v>
      </c>
      <c r="H181" s="32">
        <v>61.6</v>
      </c>
      <c r="I181" s="33">
        <f t="shared" si="16"/>
        <v>58.52</v>
      </c>
      <c r="J181" s="33">
        <f t="shared" si="31"/>
        <v>55.44</v>
      </c>
      <c r="K181" s="33">
        <f t="shared" si="17"/>
        <v>52.36</v>
      </c>
      <c r="L181" s="33">
        <f t="shared" si="18"/>
        <v>49.28</v>
      </c>
      <c r="M181" s="33">
        <f t="shared" si="19"/>
        <v>46.2</v>
      </c>
      <c r="N181" s="33">
        <f t="shared" si="20"/>
        <v>43.120000000000005</v>
      </c>
      <c r="O181" s="33">
        <f t="shared" si="21"/>
        <v>40.040000000000006</v>
      </c>
      <c r="P181" s="33">
        <f t="shared" si="22"/>
        <v>35.112000000000002</v>
      </c>
      <c r="T181" s="34"/>
      <c r="V181" s="34"/>
    </row>
    <row r="182" spans="1:22" s="29" customFormat="1" ht="20.25" customHeight="1" x14ac:dyDescent="0.2">
      <c r="A182" s="50"/>
      <c r="C182" s="39" t="s">
        <v>89</v>
      </c>
      <c r="D182" s="1" t="s">
        <v>31</v>
      </c>
      <c r="E182" s="1" t="s">
        <v>31</v>
      </c>
      <c r="F182" s="1" t="s">
        <v>88</v>
      </c>
      <c r="G182" s="54" t="s">
        <v>350</v>
      </c>
      <c r="H182" s="32">
        <v>82.399999999999991</v>
      </c>
      <c r="I182" s="33">
        <f t="shared" si="16"/>
        <v>78.279999999999987</v>
      </c>
      <c r="J182" s="33">
        <f t="shared" si="31"/>
        <v>74.16</v>
      </c>
      <c r="K182" s="33">
        <f t="shared" si="17"/>
        <v>70.039999999999992</v>
      </c>
      <c r="L182" s="33">
        <f t="shared" si="18"/>
        <v>65.919999999999987</v>
      </c>
      <c r="M182" s="33">
        <f t="shared" si="19"/>
        <v>61.8</v>
      </c>
      <c r="N182" s="33">
        <f t="shared" si="20"/>
        <v>57.679999999999993</v>
      </c>
      <c r="O182" s="33">
        <f t="shared" si="21"/>
        <v>53.559999999999995</v>
      </c>
      <c r="P182" s="33">
        <f t="shared" si="22"/>
        <v>46.967999999999989</v>
      </c>
      <c r="T182" s="34"/>
      <c r="V182" s="34"/>
    </row>
    <row r="183" spans="1:22" s="29" customFormat="1" ht="20.25" customHeight="1" x14ac:dyDescent="0.2">
      <c r="C183" s="35" t="s">
        <v>29</v>
      </c>
      <c r="D183" s="3" t="s">
        <v>31</v>
      </c>
      <c r="E183" s="3" t="s">
        <v>31</v>
      </c>
      <c r="F183" s="3" t="s">
        <v>88</v>
      </c>
      <c r="G183" s="55" t="s">
        <v>0</v>
      </c>
      <c r="H183" s="32">
        <v>60.9</v>
      </c>
      <c r="I183" s="33">
        <f t="shared" si="16"/>
        <v>57.854999999999997</v>
      </c>
      <c r="J183" s="33">
        <f t="shared" si="31"/>
        <v>54.81</v>
      </c>
      <c r="K183" s="33">
        <f t="shared" si="17"/>
        <v>51.765000000000001</v>
      </c>
      <c r="L183" s="33">
        <f t="shared" si="18"/>
        <v>48.72</v>
      </c>
      <c r="M183" s="33">
        <f t="shared" si="19"/>
        <v>45.674999999999997</v>
      </c>
      <c r="N183" s="33">
        <f t="shared" si="20"/>
        <v>42.629999999999995</v>
      </c>
      <c r="O183" s="33">
        <f t="shared" si="21"/>
        <v>39.585000000000001</v>
      </c>
      <c r="P183" s="33">
        <f t="shared" si="22"/>
        <v>34.712999999999994</v>
      </c>
      <c r="T183" s="34"/>
      <c r="V183" s="34"/>
    </row>
    <row r="184" spans="1:22" s="29" customFormat="1" ht="20.25" customHeight="1" x14ac:dyDescent="0.2">
      <c r="C184" s="39" t="s">
        <v>29</v>
      </c>
      <c r="D184" s="1" t="s">
        <v>31</v>
      </c>
      <c r="E184" s="1" t="s">
        <v>31</v>
      </c>
      <c r="F184" s="1">
        <v>260</v>
      </c>
      <c r="G184" s="54" t="s">
        <v>0</v>
      </c>
      <c r="H184" s="32">
        <v>87.1</v>
      </c>
      <c r="I184" s="33">
        <f t="shared" si="16"/>
        <v>82.74499999999999</v>
      </c>
      <c r="J184" s="33">
        <f t="shared" si="31"/>
        <v>78.39</v>
      </c>
      <c r="K184" s="33">
        <f t="shared" si="17"/>
        <v>74.034999999999997</v>
      </c>
      <c r="L184" s="33">
        <f t="shared" si="18"/>
        <v>69.679999999999993</v>
      </c>
      <c r="M184" s="33">
        <f t="shared" si="19"/>
        <v>65.324999999999989</v>
      </c>
      <c r="N184" s="33">
        <f t="shared" si="20"/>
        <v>60.97</v>
      </c>
      <c r="O184" s="33">
        <f t="shared" si="21"/>
        <v>56.614999999999995</v>
      </c>
      <c r="P184" s="33">
        <f t="shared" si="22"/>
        <v>49.646999999999991</v>
      </c>
      <c r="T184" s="34"/>
      <c r="V184" s="34"/>
    </row>
    <row r="185" spans="1:22" s="29" customFormat="1" ht="20.25" customHeight="1" x14ac:dyDescent="0.2">
      <c r="C185" s="39" t="s">
        <v>29</v>
      </c>
      <c r="D185" s="1" t="s">
        <v>26</v>
      </c>
      <c r="E185" s="1" t="s">
        <v>26</v>
      </c>
      <c r="F185" s="1" t="s">
        <v>26</v>
      </c>
      <c r="G185" s="54" t="s">
        <v>0</v>
      </c>
      <c r="H185" s="32">
        <v>56.4</v>
      </c>
      <c r="I185" s="33">
        <f t="shared" si="16"/>
        <v>53.58</v>
      </c>
      <c r="J185" s="33">
        <f t="shared" si="31"/>
        <v>50.76</v>
      </c>
      <c r="K185" s="33">
        <f t="shared" si="17"/>
        <v>47.94</v>
      </c>
      <c r="L185" s="33">
        <f t="shared" si="18"/>
        <v>45.12</v>
      </c>
      <c r="M185" s="33">
        <f t="shared" si="19"/>
        <v>42.3</v>
      </c>
      <c r="N185" s="33">
        <f t="shared" si="20"/>
        <v>39.480000000000004</v>
      </c>
      <c r="O185" s="33">
        <f t="shared" si="21"/>
        <v>36.659999999999997</v>
      </c>
      <c r="P185" s="33">
        <f t="shared" si="22"/>
        <v>32.147999999999996</v>
      </c>
      <c r="T185" s="34"/>
      <c r="V185" s="34"/>
    </row>
    <row r="186" spans="1:22" s="29" customFormat="1" ht="20.25" customHeight="1" x14ac:dyDescent="0.2">
      <c r="C186" s="39" t="s">
        <v>29</v>
      </c>
      <c r="D186" s="1">
        <v>100</v>
      </c>
      <c r="E186" s="1">
        <v>100</v>
      </c>
      <c r="F186" s="1" t="s">
        <v>83</v>
      </c>
      <c r="G186" s="54" t="s">
        <v>0</v>
      </c>
      <c r="H186" s="32">
        <v>59.2</v>
      </c>
      <c r="I186" s="33">
        <f t="shared" si="16"/>
        <v>56.24</v>
      </c>
      <c r="J186" s="33">
        <f t="shared" si="31"/>
        <v>53.28</v>
      </c>
      <c r="K186" s="33">
        <f t="shared" si="17"/>
        <v>50.32</v>
      </c>
      <c r="L186" s="33">
        <f t="shared" si="18"/>
        <v>47.36</v>
      </c>
      <c r="M186" s="33">
        <f t="shared" si="19"/>
        <v>44.400000000000006</v>
      </c>
      <c r="N186" s="33">
        <f t="shared" si="20"/>
        <v>41.44</v>
      </c>
      <c r="O186" s="33">
        <f t="shared" si="21"/>
        <v>38.480000000000004</v>
      </c>
      <c r="P186" s="33">
        <f t="shared" si="22"/>
        <v>33.744</v>
      </c>
      <c r="T186" s="34"/>
      <c r="V186" s="34"/>
    </row>
    <row r="187" spans="1:22" s="29" customFormat="1" ht="20.25" customHeight="1" x14ac:dyDescent="0.2">
      <c r="A187" s="50"/>
      <c r="C187" s="39" t="s">
        <v>29</v>
      </c>
      <c r="D187" s="1" t="s">
        <v>30</v>
      </c>
      <c r="E187" s="1" t="s">
        <v>31</v>
      </c>
      <c r="F187" s="1" t="s">
        <v>32</v>
      </c>
      <c r="G187" s="54" t="s">
        <v>0</v>
      </c>
      <c r="H187" s="32">
        <v>60.5</v>
      </c>
      <c r="I187" s="33">
        <f t="shared" si="16"/>
        <v>57.475000000000001</v>
      </c>
      <c r="J187" s="33">
        <f t="shared" si="31"/>
        <v>54.45</v>
      </c>
      <c r="K187" s="33">
        <f t="shared" si="17"/>
        <v>51.424999999999997</v>
      </c>
      <c r="L187" s="33">
        <f t="shared" si="18"/>
        <v>48.4</v>
      </c>
      <c r="M187" s="33">
        <f t="shared" si="19"/>
        <v>45.375</v>
      </c>
      <c r="N187" s="33">
        <f t="shared" si="20"/>
        <v>42.35</v>
      </c>
      <c r="O187" s="33">
        <f t="shared" si="21"/>
        <v>39.325000000000003</v>
      </c>
      <c r="P187" s="33">
        <f t="shared" si="22"/>
        <v>34.484999999999999</v>
      </c>
      <c r="T187" s="34"/>
      <c r="V187" s="34"/>
    </row>
    <row r="188" spans="1:22" s="29" customFormat="1" ht="55.5" customHeight="1" x14ac:dyDescent="0.2">
      <c r="A188" s="24"/>
      <c r="B188" s="24"/>
      <c r="C188" s="41"/>
      <c r="D188" s="42"/>
      <c r="E188" s="42"/>
      <c r="F188" s="42"/>
      <c r="G188" s="27"/>
      <c r="H188" s="65"/>
      <c r="I188" s="65"/>
      <c r="J188" s="65"/>
      <c r="K188" s="65"/>
      <c r="L188" s="65"/>
      <c r="M188" s="65"/>
      <c r="N188" s="65"/>
      <c r="O188" s="65"/>
      <c r="P188" s="65"/>
      <c r="T188" s="34"/>
      <c r="V188" s="34"/>
    </row>
    <row r="189" spans="1:22" s="29" customFormat="1" ht="20.25" customHeight="1" x14ac:dyDescent="0.2">
      <c r="A189" s="24"/>
      <c r="B189" s="24"/>
      <c r="C189" s="44" t="s">
        <v>67</v>
      </c>
      <c r="D189" s="7" t="s">
        <v>36</v>
      </c>
      <c r="E189" s="7" t="s">
        <v>58</v>
      </c>
      <c r="F189" s="7" t="s">
        <v>92</v>
      </c>
      <c r="G189" s="31" t="s">
        <v>303</v>
      </c>
      <c r="H189" s="32">
        <v>27.5</v>
      </c>
      <c r="I189" s="33">
        <f t="shared" si="16"/>
        <v>26.125</v>
      </c>
      <c r="J189" s="33">
        <f t="shared" si="31"/>
        <v>24.75</v>
      </c>
      <c r="K189" s="33">
        <f t="shared" si="17"/>
        <v>23.375</v>
      </c>
      <c r="L189" s="33">
        <f t="shared" si="18"/>
        <v>22</v>
      </c>
      <c r="M189" s="33">
        <f t="shared" si="19"/>
        <v>20.625</v>
      </c>
      <c r="N189" s="33">
        <f t="shared" si="20"/>
        <v>19.25</v>
      </c>
      <c r="O189" s="33">
        <f t="shared" si="21"/>
        <v>17.875</v>
      </c>
      <c r="P189" s="33">
        <f t="shared" si="22"/>
        <v>15.674999999999999</v>
      </c>
      <c r="T189" s="34"/>
      <c r="V189" s="34"/>
    </row>
    <row r="190" spans="1:22" s="29" customFormat="1" ht="20.25" customHeight="1" x14ac:dyDescent="0.2">
      <c r="A190" s="149"/>
      <c r="B190" s="149"/>
      <c r="C190" s="39" t="s">
        <v>67</v>
      </c>
      <c r="D190" s="150" t="s">
        <v>60</v>
      </c>
      <c r="E190" s="150" t="s">
        <v>60</v>
      </c>
      <c r="F190" s="150" t="s">
        <v>68</v>
      </c>
      <c r="G190" s="153" t="s">
        <v>303</v>
      </c>
      <c r="H190" s="32">
        <v>60.5</v>
      </c>
      <c r="I190" s="33">
        <f t="shared" si="16"/>
        <v>57.475000000000001</v>
      </c>
      <c r="J190" s="33">
        <f t="shared" si="31"/>
        <v>54.45</v>
      </c>
      <c r="K190" s="33">
        <f t="shared" si="17"/>
        <v>51.424999999999997</v>
      </c>
      <c r="L190" s="33">
        <f t="shared" si="18"/>
        <v>48.4</v>
      </c>
      <c r="M190" s="33">
        <f t="shared" si="19"/>
        <v>45.375</v>
      </c>
      <c r="N190" s="33">
        <f t="shared" si="20"/>
        <v>42.35</v>
      </c>
      <c r="O190" s="33">
        <f t="shared" si="21"/>
        <v>39.325000000000003</v>
      </c>
      <c r="P190" s="33">
        <f t="shared" si="22"/>
        <v>34.484999999999999</v>
      </c>
      <c r="T190" s="34"/>
      <c r="V190" s="34"/>
    </row>
    <row r="191" spans="1:22" s="29" customFormat="1" ht="20.25" customHeight="1" x14ac:dyDescent="0.2">
      <c r="A191" s="24"/>
      <c r="B191" s="24"/>
      <c r="C191" s="37" t="s">
        <v>67</v>
      </c>
      <c r="D191" s="5" t="s">
        <v>60</v>
      </c>
      <c r="E191" s="5" t="s">
        <v>60</v>
      </c>
      <c r="F191" s="5" t="s">
        <v>68</v>
      </c>
      <c r="G191" s="66" t="s">
        <v>304</v>
      </c>
      <c r="H191" s="32">
        <v>77</v>
      </c>
      <c r="I191" s="33">
        <f t="shared" si="16"/>
        <v>73.150000000000006</v>
      </c>
      <c r="J191" s="33">
        <f t="shared" si="31"/>
        <v>69.3</v>
      </c>
      <c r="K191" s="33">
        <f t="shared" si="17"/>
        <v>65.45</v>
      </c>
      <c r="L191" s="33">
        <f t="shared" si="18"/>
        <v>61.6</v>
      </c>
      <c r="M191" s="33">
        <f t="shared" si="19"/>
        <v>57.75</v>
      </c>
      <c r="N191" s="33">
        <f t="shared" si="20"/>
        <v>53.900000000000006</v>
      </c>
      <c r="O191" s="33">
        <f t="shared" si="21"/>
        <v>50.05</v>
      </c>
      <c r="P191" s="33">
        <f t="shared" si="22"/>
        <v>43.89</v>
      </c>
      <c r="T191" s="34"/>
      <c r="V191" s="34"/>
    </row>
    <row r="192" spans="1:22" s="29" customFormat="1" ht="20.25" customHeight="1" x14ac:dyDescent="0.2">
      <c r="A192" s="56"/>
      <c r="B192" s="25"/>
      <c r="C192" s="35" t="s">
        <v>67</v>
      </c>
      <c r="D192" s="3" t="s">
        <v>60</v>
      </c>
      <c r="E192" s="3" t="s">
        <v>60</v>
      </c>
      <c r="F192" s="3" t="s">
        <v>68</v>
      </c>
      <c r="G192" s="60" t="s">
        <v>162</v>
      </c>
      <c r="H192" s="32">
        <v>76.599999999999994</v>
      </c>
      <c r="I192" s="33">
        <f t="shared" si="16"/>
        <v>72.77</v>
      </c>
      <c r="J192" s="33">
        <f t="shared" si="31"/>
        <v>68.94</v>
      </c>
      <c r="K192" s="33">
        <f t="shared" si="17"/>
        <v>65.11</v>
      </c>
      <c r="L192" s="33">
        <f t="shared" si="18"/>
        <v>61.279999999999994</v>
      </c>
      <c r="M192" s="33">
        <f t="shared" si="19"/>
        <v>57.449999999999996</v>
      </c>
      <c r="N192" s="33">
        <f t="shared" si="20"/>
        <v>53.62</v>
      </c>
      <c r="O192" s="33">
        <f t="shared" si="21"/>
        <v>49.79</v>
      </c>
      <c r="P192" s="33">
        <f t="shared" si="22"/>
        <v>43.661999999999992</v>
      </c>
      <c r="T192" s="34"/>
      <c r="V192" s="34"/>
    </row>
    <row r="193" spans="1:22" s="29" customFormat="1" ht="55.5" customHeight="1" x14ac:dyDescent="0.2">
      <c r="A193" s="24"/>
      <c r="B193" s="24"/>
      <c r="C193" s="41"/>
      <c r="D193" s="42"/>
      <c r="E193" s="42"/>
      <c r="F193" s="42"/>
      <c r="G193" s="27"/>
      <c r="H193" s="43"/>
      <c r="I193" s="65"/>
      <c r="J193" s="65"/>
      <c r="K193" s="65"/>
      <c r="L193" s="65"/>
      <c r="M193" s="65"/>
      <c r="N193" s="65"/>
      <c r="O193" s="65"/>
      <c r="P193" s="65"/>
      <c r="T193" s="34"/>
      <c r="V193" s="34"/>
    </row>
    <row r="194" spans="1:22" s="29" customFormat="1" ht="20.25" customHeight="1" x14ac:dyDescent="0.2">
      <c r="A194" s="56"/>
      <c r="B194" s="67"/>
      <c r="C194" s="39" t="s">
        <v>133</v>
      </c>
      <c r="D194" s="1" t="s">
        <v>122</v>
      </c>
      <c r="E194" s="1" t="s">
        <v>13</v>
      </c>
      <c r="F194" s="1" t="s">
        <v>69</v>
      </c>
      <c r="G194" s="40" t="s">
        <v>162</v>
      </c>
      <c r="H194" s="32">
        <v>86</v>
      </c>
      <c r="I194" s="33">
        <f t="shared" si="16"/>
        <v>81.7</v>
      </c>
      <c r="J194" s="33">
        <f t="shared" si="31"/>
        <v>77.400000000000006</v>
      </c>
      <c r="K194" s="33">
        <f t="shared" si="17"/>
        <v>73.099999999999994</v>
      </c>
      <c r="L194" s="33">
        <f t="shared" si="18"/>
        <v>68.8</v>
      </c>
      <c r="M194" s="33">
        <f t="shared" si="19"/>
        <v>64.5</v>
      </c>
      <c r="N194" s="33">
        <f t="shared" si="20"/>
        <v>60.2</v>
      </c>
      <c r="O194" s="33">
        <f t="shared" si="21"/>
        <v>55.900000000000006</v>
      </c>
      <c r="P194" s="33">
        <f t="shared" si="22"/>
        <v>49.02</v>
      </c>
      <c r="T194" s="34"/>
      <c r="V194" s="34"/>
    </row>
    <row r="195" spans="1:22" s="29" customFormat="1" ht="55.5" customHeight="1" x14ac:dyDescent="0.2">
      <c r="A195" s="24"/>
      <c r="B195" s="24"/>
      <c r="C195" s="41"/>
      <c r="D195" s="42"/>
      <c r="E195" s="42"/>
      <c r="F195" s="42"/>
      <c r="G195" s="27"/>
      <c r="H195" s="43"/>
      <c r="I195" s="65"/>
      <c r="J195" s="65"/>
      <c r="K195" s="65"/>
      <c r="L195" s="65"/>
      <c r="M195" s="65"/>
      <c r="N195" s="65"/>
      <c r="O195" s="65"/>
      <c r="P195" s="65"/>
      <c r="T195" s="34"/>
      <c r="V195" s="34"/>
    </row>
    <row r="196" spans="1:22" s="29" customFormat="1" ht="20.25" customHeight="1" x14ac:dyDescent="0.2">
      <c r="A196" s="56"/>
      <c r="B196" s="25"/>
      <c r="C196" s="44" t="s">
        <v>163</v>
      </c>
      <c r="D196" s="7" t="s">
        <v>37</v>
      </c>
      <c r="E196" s="7" t="s">
        <v>23</v>
      </c>
      <c r="F196" s="7" t="s">
        <v>36</v>
      </c>
      <c r="G196" s="45" t="s">
        <v>180</v>
      </c>
      <c r="H196" s="32">
        <v>82</v>
      </c>
      <c r="I196" s="33">
        <f t="shared" si="16"/>
        <v>77.900000000000006</v>
      </c>
      <c r="J196" s="33">
        <f t="shared" si="31"/>
        <v>73.8</v>
      </c>
      <c r="K196" s="33">
        <f t="shared" si="17"/>
        <v>69.7</v>
      </c>
      <c r="L196" s="33">
        <f t="shared" si="18"/>
        <v>65.599999999999994</v>
      </c>
      <c r="M196" s="33">
        <f t="shared" si="19"/>
        <v>61.5</v>
      </c>
      <c r="N196" s="33">
        <f t="shared" si="20"/>
        <v>57.400000000000006</v>
      </c>
      <c r="O196" s="33">
        <f t="shared" si="21"/>
        <v>53.3</v>
      </c>
      <c r="P196" s="33">
        <f t="shared" si="22"/>
        <v>46.74</v>
      </c>
      <c r="T196" s="34"/>
      <c r="V196" s="34"/>
    </row>
    <row r="197" spans="1:22" s="29" customFormat="1" ht="20.25" customHeight="1" x14ac:dyDescent="0.2">
      <c r="A197" s="56"/>
      <c r="B197" s="25"/>
      <c r="C197" s="35" t="s">
        <v>163</v>
      </c>
      <c r="D197" s="3" t="s">
        <v>37</v>
      </c>
      <c r="E197" s="3" t="s">
        <v>23</v>
      </c>
      <c r="F197" s="3" t="s">
        <v>36</v>
      </c>
      <c r="G197" s="57" t="s">
        <v>351</v>
      </c>
      <c r="H197" s="32">
        <v>98.3</v>
      </c>
      <c r="I197" s="33">
        <f t="shared" si="16"/>
        <v>93.384999999999991</v>
      </c>
      <c r="J197" s="33">
        <f t="shared" si="31"/>
        <v>88.47</v>
      </c>
      <c r="K197" s="33">
        <f t="shared" si="17"/>
        <v>83.554999999999993</v>
      </c>
      <c r="L197" s="33">
        <f t="shared" si="18"/>
        <v>78.64</v>
      </c>
      <c r="M197" s="33">
        <f t="shared" si="19"/>
        <v>73.724999999999994</v>
      </c>
      <c r="N197" s="33">
        <f t="shared" si="20"/>
        <v>68.81</v>
      </c>
      <c r="O197" s="33">
        <f t="shared" si="21"/>
        <v>63.895000000000003</v>
      </c>
      <c r="P197" s="33">
        <f t="shared" si="22"/>
        <v>56.030999999999992</v>
      </c>
      <c r="T197" s="34"/>
      <c r="V197" s="34"/>
    </row>
    <row r="198" spans="1:22" s="29" customFormat="1" ht="55.5" customHeight="1" x14ac:dyDescent="0.2">
      <c r="A198" s="24"/>
      <c r="B198" s="24"/>
      <c r="C198" s="41"/>
      <c r="D198" s="42"/>
      <c r="E198" s="42"/>
      <c r="F198" s="42"/>
      <c r="G198" s="27"/>
      <c r="H198" s="43"/>
      <c r="I198" s="65"/>
      <c r="J198" s="65"/>
      <c r="K198" s="65"/>
      <c r="L198" s="65"/>
      <c r="M198" s="65"/>
      <c r="N198" s="65"/>
      <c r="O198" s="65"/>
      <c r="P198" s="65"/>
      <c r="T198" s="34"/>
      <c r="V198" s="34"/>
    </row>
    <row r="199" spans="1:22" s="29" customFormat="1" ht="20.25" customHeight="1" x14ac:dyDescent="0.2">
      <c r="C199" s="39" t="s">
        <v>8</v>
      </c>
      <c r="D199" s="1" t="s">
        <v>9</v>
      </c>
      <c r="E199" s="1" t="s">
        <v>10</v>
      </c>
      <c r="F199" s="1">
        <v>125</v>
      </c>
      <c r="G199" s="54" t="s">
        <v>0</v>
      </c>
      <c r="H199" s="32">
        <v>27.900000000000002</v>
      </c>
      <c r="I199" s="33">
        <f t="shared" si="16"/>
        <v>26.505000000000003</v>
      </c>
      <c r="J199" s="33">
        <f t="shared" si="31"/>
        <v>25.110000000000003</v>
      </c>
      <c r="K199" s="33">
        <f t="shared" si="17"/>
        <v>23.715000000000003</v>
      </c>
      <c r="L199" s="33">
        <f t="shared" si="18"/>
        <v>22.32</v>
      </c>
      <c r="M199" s="33">
        <f t="shared" si="19"/>
        <v>20.925000000000001</v>
      </c>
      <c r="N199" s="33">
        <f t="shared" si="20"/>
        <v>19.53</v>
      </c>
      <c r="O199" s="33">
        <f t="shared" si="21"/>
        <v>18.135000000000002</v>
      </c>
      <c r="P199" s="33">
        <f t="shared" si="22"/>
        <v>15.903</v>
      </c>
      <c r="T199" s="34"/>
      <c r="V199" s="34"/>
    </row>
    <row r="200" spans="1:22" s="29" customFormat="1" ht="20.25" customHeight="1" x14ac:dyDescent="0.2">
      <c r="C200" s="39" t="s">
        <v>8</v>
      </c>
      <c r="D200" s="152" t="s">
        <v>21</v>
      </c>
      <c r="E200" s="152" t="s">
        <v>23</v>
      </c>
      <c r="F200" s="152" t="s">
        <v>11</v>
      </c>
      <c r="G200" s="54" t="s">
        <v>0</v>
      </c>
      <c r="H200" s="32">
        <v>31.5</v>
      </c>
      <c r="I200" s="33">
        <f t="shared" si="16"/>
        <v>29.925000000000001</v>
      </c>
      <c r="J200" s="33">
        <f t="shared" si="31"/>
        <v>28.35</v>
      </c>
      <c r="K200" s="33">
        <f t="shared" si="17"/>
        <v>26.774999999999999</v>
      </c>
      <c r="L200" s="33">
        <f t="shared" si="18"/>
        <v>25.2</v>
      </c>
      <c r="M200" s="33">
        <f t="shared" si="19"/>
        <v>23.625</v>
      </c>
      <c r="N200" s="33">
        <f t="shared" si="20"/>
        <v>22.05</v>
      </c>
      <c r="O200" s="33">
        <f t="shared" si="21"/>
        <v>20.475000000000001</v>
      </c>
      <c r="P200" s="33">
        <f t="shared" si="22"/>
        <v>17.954999999999998</v>
      </c>
      <c r="T200" s="34"/>
      <c r="V200" s="34"/>
    </row>
    <row r="201" spans="1:22" s="29" customFormat="1" ht="20.25" customHeight="1" x14ac:dyDescent="0.2">
      <c r="A201" s="50"/>
      <c r="C201" s="39" t="s">
        <v>8</v>
      </c>
      <c r="D201" s="1" t="s">
        <v>11</v>
      </c>
      <c r="E201" s="1" t="s">
        <v>12</v>
      </c>
      <c r="F201" s="1">
        <v>240</v>
      </c>
      <c r="G201" s="54" t="s">
        <v>0</v>
      </c>
      <c r="H201" s="32">
        <v>56.1</v>
      </c>
      <c r="I201" s="33">
        <f t="shared" si="16"/>
        <v>53.295000000000002</v>
      </c>
      <c r="J201" s="33">
        <f t="shared" si="31"/>
        <v>50.49</v>
      </c>
      <c r="K201" s="33">
        <f t="shared" ref="K201:K265" si="72">H201-H201*0.15</f>
        <v>47.685000000000002</v>
      </c>
      <c r="L201" s="33">
        <f t="shared" ref="L201:L265" si="73">H201-H201*0.2</f>
        <v>44.88</v>
      </c>
      <c r="M201" s="33">
        <f t="shared" si="19"/>
        <v>42.075000000000003</v>
      </c>
      <c r="N201" s="33">
        <f t="shared" si="20"/>
        <v>39.270000000000003</v>
      </c>
      <c r="O201" s="33">
        <f t="shared" si="21"/>
        <v>36.465000000000003</v>
      </c>
      <c r="P201" s="33">
        <f t="shared" si="22"/>
        <v>31.977</v>
      </c>
      <c r="T201" s="34"/>
      <c r="V201" s="34"/>
    </row>
    <row r="202" spans="1:22" s="29" customFormat="1" ht="20.25" customHeight="1" x14ac:dyDescent="0.2">
      <c r="C202" s="39" t="s">
        <v>8</v>
      </c>
      <c r="D202" s="1">
        <v>150</v>
      </c>
      <c r="E202" s="1" t="s">
        <v>13</v>
      </c>
      <c r="F202" s="1">
        <v>190</v>
      </c>
      <c r="G202" s="54" t="s">
        <v>0</v>
      </c>
      <c r="H202" s="32">
        <v>68.2</v>
      </c>
      <c r="I202" s="33">
        <f t="shared" ref="I202:I266" si="74">H202-H202*0.05</f>
        <v>64.790000000000006</v>
      </c>
      <c r="J202" s="33">
        <f t="shared" si="31"/>
        <v>61.38</v>
      </c>
      <c r="K202" s="33">
        <f t="shared" si="72"/>
        <v>57.97</v>
      </c>
      <c r="L202" s="33">
        <f t="shared" si="73"/>
        <v>54.56</v>
      </c>
      <c r="M202" s="33">
        <f t="shared" ref="M202:M266" si="75">H202-H202*0.25</f>
        <v>51.150000000000006</v>
      </c>
      <c r="N202" s="33">
        <f t="shared" ref="N202:N266" si="76">H202-H202*0.3</f>
        <v>47.74</v>
      </c>
      <c r="O202" s="33">
        <f t="shared" ref="O202:O266" si="77">H202-H202*0.35</f>
        <v>44.33</v>
      </c>
      <c r="P202" s="33">
        <f t="shared" ref="P202:P266" si="78">I202-I202*0.4</f>
        <v>38.874000000000002</v>
      </c>
      <c r="T202" s="34"/>
      <c r="V202" s="34"/>
    </row>
    <row r="203" spans="1:22" s="29" customFormat="1" ht="55.5" customHeight="1" x14ac:dyDescent="0.2">
      <c r="A203" s="24"/>
      <c r="B203" s="24"/>
      <c r="C203" s="41"/>
      <c r="D203" s="42"/>
      <c r="E203" s="42"/>
      <c r="F203" s="42"/>
      <c r="H203" s="43"/>
      <c r="I203" s="65"/>
      <c r="J203" s="65"/>
      <c r="K203" s="65"/>
      <c r="L203" s="65"/>
      <c r="M203" s="65"/>
      <c r="N203" s="65"/>
      <c r="O203" s="65"/>
      <c r="P203" s="65"/>
      <c r="T203" s="34"/>
      <c r="V203" s="34"/>
    </row>
    <row r="204" spans="1:22" s="29" customFormat="1" ht="20.25" customHeight="1" x14ac:dyDescent="0.2">
      <c r="C204" s="39" t="s">
        <v>14</v>
      </c>
      <c r="D204" s="1">
        <v>150</v>
      </c>
      <c r="E204" s="1" t="s">
        <v>13</v>
      </c>
      <c r="F204" s="1">
        <v>150</v>
      </c>
      <c r="G204" s="54" t="s">
        <v>155</v>
      </c>
      <c r="H204" s="32">
        <v>64.5</v>
      </c>
      <c r="I204" s="33">
        <f t="shared" si="74"/>
        <v>61.274999999999999</v>
      </c>
      <c r="J204" s="33">
        <f t="shared" si="31"/>
        <v>58.05</v>
      </c>
      <c r="K204" s="33">
        <f t="shared" si="72"/>
        <v>54.825000000000003</v>
      </c>
      <c r="L204" s="33">
        <f t="shared" si="73"/>
        <v>51.6</v>
      </c>
      <c r="M204" s="33">
        <f t="shared" si="75"/>
        <v>48.375</v>
      </c>
      <c r="N204" s="33">
        <f t="shared" si="76"/>
        <v>45.150000000000006</v>
      </c>
      <c r="O204" s="33">
        <f t="shared" si="77"/>
        <v>41.924999999999997</v>
      </c>
      <c r="P204" s="33">
        <f t="shared" si="78"/>
        <v>36.765000000000001</v>
      </c>
      <c r="T204" s="34"/>
      <c r="V204" s="34"/>
    </row>
    <row r="205" spans="1:22" s="29" customFormat="1" ht="20.25" customHeight="1" x14ac:dyDescent="0.2">
      <c r="C205" s="39" t="s">
        <v>14</v>
      </c>
      <c r="D205" s="1">
        <v>150</v>
      </c>
      <c r="E205" s="1" t="s">
        <v>15</v>
      </c>
      <c r="F205" s="1">
        <v>220</v>
      </c>
      <c r="G205" s="54" t="s">
        <v>155</v>
      </c>
      <c r="H205" s="32">
        <v>96.3</v>
      </c>
      <c r="I205" s="33">
        <f t="shared" si="74"/>
        <v>91.484999999999999</v>
      </c>
      <c r="J205" s="33">
        <f t="shared" si="31"/>
        <v>86.67</v>
      </c>
      <c r="K205" s="33">
        <f t="shared" si="72"/>
        <v>81.855000000000004</v>
      </c>
      <c r="L205" s="33">
        <f t="shared" si="73"/>
        <v>77.039999999999992</v>
      </c>
      <c r="M205" s="33">
        <f t="shared" si="75"/>
        <v>72.224999999999994</v>
      </c>
      <c r="N205" s="33">
        <f t="shared" si="76"/>
        <v>67.41</v>
      </c>
      <c r="O205" s="33">
        <f t="shared" si="77"/>
        <v>62.594999999999999</v>
      </c>
      <c r="P205" s="33">
        <f t="shared" si="78"/>
        <v>54.890999999999998</v>
      </c>
      <c r="T205" s="34"/>
      <c r="V205" s="34"/>
    </row>
    <row r="206" spans="1:22" s="29" customFormat="1" ht="20.25" customHeight="1" x14ac:dyDescent="0.2">
      <c r="C206" s="39" t="s">
        <v>14</v>
      </c>
      <c r="D206" s="1" t="s">
        <v>59</v>
      </c>
      <c r="E206" s="1" t="s">
        <v>13</v>
      </c>
      <c r="F206" s="1" t="s">
        <v>60</v>
      </c>
      <c r="G206" s="54" t="s">
        <v>155</v>
      </c>
      <c r="H206" s="32">
        <v>125.89999999999999</v>
      </c>
      <c r="I206" s="33">
        <f t="shared" si="74"/>
        <v>119.60499999999999</v>
      </c>
      <c r="J206" s="33">
        <f t="shared" si="31"/>
        <v>113.30999999999999</v>
      </c>
      <c r="K206" s="33">
        <f t="shared" si="72"/>
        <v>107.01499999999999</v>
      </c>
      <c r="L206" s="33">
        <f t="shared" si="73"/>
        <v>100.72</v>
      </c>
      <c r="M206" s="33">
        <f t="shared" si="75"/>
        <v>94.424999999999997</v>
      </c>
      <c r="N206" s="33">
        <f t="shared" si="76"/>
        <v>88.13</v>
      </c>
      <c r="O206" s="33">
        <f t="shared" si="77"/>
        <v>81.834999999999994</v>
      </c>
      <c r="P206" s="33">
        <f t="shared" si="78"/>
        <v>71.762999999999991</v>
      </c>
      <c r="T206" s="34"/>
      <c r="V206" s="34"/>
    </row>
    <row r="207" spans="1:22" s="29" customFormat="1" ht="55.5" customHeight="1" x14ac:dyDescent="0.2">
      <c r="A207" s="24"/>
      <c r="B207" s="24"/>
      <c r="C207" s="41"/>
      <c r="D207" s="42"/>
      <c r="E207" s="42"/>
      <c r="F207" s="42"/>
      <c r="G207" s="27"/>
      <c r="H207" s="43"/>
      <c r="I207" s="65"/>
      <c r="J207" s="65"/>
      <c r="K207" s="65"/>
      <c r="L207" s="65"/>
      <c r="M207" s="65"/>
      <c r="N207" s="65"/>
      <c r="O207" s="65"/>
      <c r="P207" s="65"/>
      <c r="T207" s="34"/>
      <c r="V207" s="34"/>
    </row>
    <row r="208" spans="1:22" s="29" customFormat="1" ht="20.25" customHeight="1" x14ac:dyDescent="0.2">
      <c r="C208" s="44" t="s">
        <v>7</v>
      </c>
      <c r="D208" s="7" t="s">
        <v>48</v>
      </c>
      <c r="E208" s="7"/>
      <c r="F208" s="7" t="s">
        <v>21</v>
      </c>
      <c r="G208" s="45" t="s">
        <v>152</v>
      </c>
      <c r="H208" s="32">
        <v>55.5</v>
      </c>
      <c r="I208" s="33">
        <f t="shared" si="74"/>
        <v>52.725000000000001</v>
      </c>
      <c r="J208" s="33">
        <f t="shared" si="31"/>
        <v>49.95</v>
      </c>
      <c r="K208" s="33">
        <f t="shared" si="72"/>
        <v>47.174999999999997</v>
      </c>
      <c r="L208" s="33">
        <f t="shared" si="73"/>
        <v>44.4</v>
      </c>
      <c r="M208" s="33">
        <f t="shared" si="75"/>
        <v>41.625</v>
      </c>
      <c r="N208" s="33">
        <f t="shared" si="76"/>
        <v>38.85</v>
      </c>
      <c r="O208" s="33">
        <f t="shared" si="77"/>
        <v>36.075000000000003</v>
      </c>
      <c r="P208" s="33">
        <f t="shared" si="78"/>
        <v>31.634999999999998</v>
      </c>
      <c r="T208" s="34"/>
      <c r="V208" s="34"/>
    </row>
    <row r="209" spans="1:22" s="29" customFormat="1" ht="20.25" customHeight="1" x14ac:dyDescent="0.2">
      <c r="C209" s="37" t="s">
        <v>7</v>
      </c>
      <c r="D209" s="5" t="s">
        <v>48</v>
      </c>
      <c r="E209" s="5"/>
      <c r="F209" s="5" t="s">
        <v>58</v>
      </c>
      <c r="G209" s="27" t="s">
        <v>152</v>
      </c>
      <c r="H209" s="32">
        <v>59.1</v>
      </c>
      <c r="I209" s="33">
        <f t="shared" si="74"/>
        <v>56.145000000000003</v>
      </c>
      <c r="J209" s="33">
        <f t="shared" si="31"/>
        <v>53.19</v>
      </c>
      <c r="K209" s="33">
        <f t="shared" si="72"/>
        <v>50.234999999999999</v>
      </c>
      <c r="L209" s="33">
        <f t="shared" si="73"/>
        <v>47.28</v>
      </c>
      <c r="M209" s="33">
        <f t="shared" si="75"/>
        <v>44.325000000000003</v>
      </c>
      <c r="N209" s="33">
        <f t="shared" si="76"/>
        <v>41.370000000000005</v>
      </c>
      <c r="O209" s="33">
        <f t="shared" si="77"/>
        <v>38.415000000000006</v>
      </c>
      <c r="P209" s="33">
        <f t="shared" si="78"/>
        <v>33.686999999999998</v>
      </c>
      <c r="T209" s="34"/>
      <c r="V209" s="34"/>
    </row>
    <row r="210" spans="1:22" s="29" customFormat="1" ht="20.25" customHeight="1" x14ac:dyDescent="0.2">
      <c r="C210" s="37" t="s">
        <v>7</v>
      </c>
      <c r="D210" s="5" t="s">
        <v>48</v>
      </c>
      <c r="E210" s="5"/>
      <c r="F210" s="5" t="s">
        <v>77</v>
      </c>
      <c r="G210" s="27" t="s">
        <v>152</v>
      </c>
      <c r="H210" s="32">
        <v>63.5</v>
      </c>
      <c r="I210" s="33">
        <f t="shared" si="74"/>
        <v>60.325000000000003</v>
      </c>
      <c r="J210" s="33">
        <f t="shared" si="31"/>
        <v>57.15</v>
      </c>
      <c r="K210" s="33">
        <f t="shared" si="72"/>
        <v>53.975000000000001</v>
      </c>
      <c r="L210" s="33">
        <f t="shared" si="73"/>
        <v>50.8</v>
      </c>
      <c r="M210" s="33">
        <f t="shared" si="75"/>
        <v>47.625</v>
      </c>
      <c r="N210" s="33">
        <f t="shared" si="76"/>
        <v>44.45</v>
      </c>
      <c r="O210" s="33">
        <f t="shared" si="77"/>
        <v>41.275000000000006</v>
      </c>
      <c r="P210" s="33">
        <f t="shared" si="78"/>
        <v>36.195</v>
      </c>
      <c r="T210" s="34"/>
      <c r="V210" s="34"/>
    </row>
    <row r="211" spans="1:22" s="29" customFormat="1" ht="20.25" customHeight="1" x14ac:dyDescent="0.2">
      <c r="C211" s="37" t="s">
        <v>7</v>
      </c>
      <c r="D211" s="5" t="s">
        <v>48</v>
      </c>
      <c r="E211" s="5"/>
      <c r="F211" s="5" t="s">
        <v>55</v>
      </c>
      <c r="G211" s="27" t="s">
        <v>152</v>
      </c>
      <c r="H211" s="32">
        <v>80.699999999999989</v>
      </c>
      <c r="I211" s="33">
        <f t="shared" si="74"/>
        <v>76.664999999999992</v>
      </c>
      <c r="J211" s="33">
        <f t="shared" si="31"/>
        <v>72.63</v>
      </c>
      <c r="K211" s="33">
        <f t="shared" si="72"/>
        <v>68.594999999999985</v>
      </c>
      <c r="L211" s="33">
        <f t="shared" si="73"/>
        <v>64.559999999999988</v>
      </c>
      <c r="M211" s="33">
        <f t="shared" si="75"/>
        <v>60.524999999999991</v>
      </c>
      <c r="N211" s="33">
        <f t="shared" si="76"/>
        <v>56.489999999999995</v>
      </c>
      <c r="O211" s="33">
        <f t="shared" si="77"/>
        <v>52.454999999999998</v>
      </c>
      <c r="P211" s="33">
        <f t="shared" si="78"/>
        <v>45.998999999999995</v>
      </c>
      <c r="T211" s="34"/>
      <c r="V211" s="34"/>
    </row>
    <row r="212" spans="1:22" s="29" customFormat="1" ht="20.25" customHeight="1" x14ac:dyDescent="0.2">
      <c r="C212" s="35" t="s">
        <v>7</v>
      </c>
      <c r="D212" s="3" t="s">
        <v>48</v>
      </c>
      <c r="E212" s="3"/>
      <c r="F212" s="3">
        <v>270</v>
      </c>
      <c r="G212" s="55" t="s">
        <v>152</v>
      </c>
      <c r="H212" s="32">
        <v>79.399999999999991</v>
      </c>
      <c r="I212" s="33">
        <f t="shared" si="74"/>
        <v>75.429999999999993</v>
      </c>
      <c r="J212" s="33">
        <f t="shared" si="31"/>
        <v>71.459999999999994</v>
      </c>
      <c r="K212" s="33">
        <f t="shared" si="72"/>
        <v>67.489999999999995</v>
      </c>
      <c r="L212" s="33">
        <f t="shared" si="73"/>
        <v>63.519999999999996</v>
      </c>
      <c r="M212" s="33">
        <f t="shared" si="75"/>
        <v>59.55</v>
      </c>
      <c r="N212" s="33">
        <f t="shared" si="76"/>
        <v>55.58</v>
      </c>
      <c r="O212" s="33">
        <f t="shared" si="77"/>
        <v>51.61</v>
      </c>
      <c r="P212" s="33">
        <f t="shared" si="78"/>
        <v>45.257999999999996</v>
      </c>
      <c r="T212" s="34"/>
      <c r="V212" s="34"/>
    </row>
    <row r="213" spans="1:22" s="29" customFormat="1" ht="20.25" customHeight="1" x14ac:dyDescent="0.2">
      <c r="C213" s="44" t="s">
        <v>7</v>
      </c>
      <c r="D213" s="7" t="s">
        <v>49</v>
      </c>
      <c r="E213" s="7"/>
      <c r="F213" s="7">
        <v>210</v>
      </c>
      <c r="G213" s="45" t="s">
        <v>152</v>
      </c>
      <c r="H213" s="32">
        <v>90.8</v>
      </c>
      <c r="I213" s="33">
        <f t="shared" si="74"/>
        <v>86.259999999999991</v>
      </c>
      <c r="J213" s="33">
        <f t="shared" si="31"/>
        <v>81.72</v>
      </c>
      <c r="K213" s="33">
        <f t="shared" si="72"/>
        <v>77.179999999999993</v>
      </c>
      <c r="L213" s="33">
        <f t="shared" si="73"/>
        <v>72.64</v>
      </c>
      <c r="M213" s="33">
        <f t="shared" si="75"/>
        <v>68.099999999999994</v>
      </c>
      <c r="N213" s="33">
        <f t="shared" si="76"/>
        <v>63.56</v>
      </c>
      <c r="O213" s="33">
        <f t="shared" si="77"/>
        <v>59.019999999999996</v>
      </c>
      <c r="P213" s="33">
        <f t="shared" si="78"/>
        <v>51.755999999999993</v>
      </c>
      <c r="T213" s="34"/>
      <c r="V213" s="34"/>
    </row>
    <row r="214" spans="1:22" s="29" customFormat="1" ht="20.25" customHeight="1" x14ac:dyDescent="0.2">
      <c r="C214" s="37" t="s">
        <v>7</v>
      </c>
      <c r="D214" s="5" t="s">
        <v>49</v>
      </c>
      <c r="E214" s="5"/>
      <c r="F214" s="5">
        <v>280</v>
      </c>
      <c r="G214" s="27" t="s">
        <v>152</v>
      </c>
      <c r="H214" s="32">
        <v>104.3</v>
      </c>
      <c r="I214" s="33">
        <f t="shared" si="74"/>
        <v>99.084999999999994</v>
      </c>
      <c r="J214" s="33">
        <f t="shared" si="31"/>
        <v>93.87</v>
      </c>
      <c r="K214" s="33">
        <f t="shared" si="72"/>
        <v>88.655000000000001</v>
      </c>
      <c r="L214" s="33">
        <f t="shared" si="73"/>
        <v>83.44</v>
      </c>
      <c r="M214" s="33">
        <f t="shared" si="75"/>
        <v>78.224999999999994</v>
      </c>
      <c r="N214" s="33">
        <f t="shared" si="76"/>
        <v>73.009999999999991</v>
      </c>
      <c r="O214" s="33">
        <f t="shared" si="77"/>
        <v>67.795000000000002</v>
      </c>
      <c r="P214" s="33">
        <f t="shared" si="78"/>
        <v>59.450999999999993</v>
      </c>
      <c r="T214" s="34"/>
      <c r="V214" s="34"/>
    </row>
    <row r="215" spans="1:22" s="29" customFormat="1" ht="20.25" customHeight="1" x14ac:dyDescent="0.2">
      <c r="C215" s="35" t="s">
        <v>7</v>
      </c>
      <c r="D215" s="3" t="s">
        <v>49</v>
      </c>
      <c r="E215" s="3"/>
      <c r="F215" s="3">
        <v>350</v>
      </c>
      <c r="G215" s="55" t="s">
        <v>152</v>
      </c>
      <c r="H215" s="32">
        <v>131.19999999999999</v>
      </c>
      <c r="I215" s="33">
        <f t="shared" si="74"/>
        <v>124.63999999999999</v>
      </c>
      <c r="J215" s="33">
        <f t="shared" ref="J215:J279" si="79">H215-H215*0.1</f>
        <v>118.07999999999998</v>
      </c>
      <c r="K215" s="33">
        <f t="shared" si="72"/>
        <v>111.52</v>
      </c>
      <c r="L215" s="33">
        <f t="shared" si="73"/>
        <v>104.96</v>
      </c>
      <c r="M215" s="33">
        <f t="shared" si="75"/>
        <v>98.399999999999991</v>
      </c>
      <c r="N215" s="33">
        <f t="shared" si="76"/>
        <v>91.84</v>
      </c>
      <c r="O215" s="33">
        <f t="shared" si="77"/>
        <v>85.28</v>
      </c>
      <c r="P215" s="33">
        <f t="shared" si="78"/>
        <v>74.783999999999992</v>
      </c>
      <c r="T215" s="34"/>
      <c r="V215" s="34"/>
    </row>
    <row r="216" spans="1:22" s="29" customFormat="1" ht="55.5" customHeight="1" x14ac:dyDescent="0.2">
      <c r="A216" s="24"/>
      <c r="B216" s="24"/>
      <c r="C216" s="41"/>
      <c r="D216" s="42"/>
      <c r="E216" s="42"/>
      <c r="F216" s="42"/>
      <c r="G216" s="27"/>
      <c r="H216" s="43"/>
      <c r="I216" s="65"/>
      <c r="J216" s="65"/>
      <c r="K216" s="65"/>
      <c r="L216" s="65"/>
      <c r="M216" s="65"/>
      <c r="N216" s="65"/>
      <c r="O216" s="65"/>
      <c r="P216" s="65"/>
      <c r="T216" s="34"/>
      <c r="V216" s="34"/>
    </row>
    <row r="217" spans="1:22" s="29" customFormat="1" ht="21" customHeight="1" x14ac:dyDescent="0.2">
      <c r="A217" s="50"/>
      <c r="C217" s="62" t="s">
        <v>56</v>
      </c>
      <c r="D217" s="2" t="s">
        <v>53</v>
      </c>
      <c r="E217" s="2" t="s">
        <v>20</v>
      </c>
      <c r="F217" s="2" t="s">
        <v>22</v>
      </c>
      <c r="G217" s="63" t="s">
        <v>160</v>
      </c>
      <c r="H217" s="32">
        <v>24.5</v>
      </c>
      <c r="I217" s="33">
        <f t="shared" si="74"/>
        <v>23.274999999999999</v>
      </c>
      <c r="J217" s="33">
        <f t="shared" si="79"/>
        <v>22.05</v>
      </c>
      <c r="K217" s="33">
        <f t="shared" si="72"/>
        <v>20.824999999999999</v>
      </c>
      <c r="L217" s="33">
        <f t="shared" si="73"/>
        <v>19.600000000000001</v>
      </c>
      <c r="M217" s="33">
        <f t="shared" si="75"/>
        <v>18.375</v>
      </c>
      <c r="N217" s="33">
        <f t="shared" si="76"/>
        <v>17.149999999999999</v>
      </c>
      <c r="O217" s="33">
        <f t="shared" si="77"/>
        <v>15.925000000000001</v>
      </c>
      <c r="P217" s="33">
        <f t="shared" si="78"/>
        <v>13.964999999999998</v>
      </c>
      <c r="T217" s="34"/>
      <c r="V217" s="34"/>
    </row>
    <row r="218" spans="1:22" s="29" customFormat="1" ht="21" customHeight="1" x14ac:dyDescent="0.2">
      <c r="C218" s="39" t="s">
        <v>56</v>
      </c>
      <c r="D218" s="1" t="s">
        <v>36</v>
      </c>
      <c r="E218" s="1" t="s">
        <v>58</v>
      </c>
      <c r="F218" s="1" t="s">
        <v>20</v>
      </c>
      <c r="G218" s="63" t="s">
        <v>160</v>
      </c>
      <c r="H218" s="32">
        <v>66</v>
      </c>
      <c r="I218" s="33">
        <f t="shared" si="74"/>
        <v>62.7</v>
      </c>
      <c r="J218" s="33">
        <f t="shared" si="79"/>
        <v>59.4</v>
      </c>
      <c r="K218" s="33">
        <f t="shared" si="72"/>
        <v>56.1</v>
      </c>
      <c r="L218" s="33">
        <f t="shared" si="73"/>
        <v>52.8</v>
      </c>
      <c r="M218" s="33">
        <f t="shared" si="75"/>
        <v>49.5</v>
      </c>
      <c r="N218" s="33">
        <f t="shared" si="76"/>
        <v>46.2</v>
      </c>
      <c r="O218" s="33">
        <f t="shared" si="77"/>
        <v>42.900000000000006</v>
      </c>
      <c r="P218" s="33">
        <f t="shared" si="78"/>
        <v>37.620000000000005</v>
      </c>
      <c r="T218" s="34"/>
      <c r="V218" s="34"/>
    </row>
    <row r="219" spans="1:22" s="29" customFormat="1" ht="21" customHeight="1" x14ac:dyDescent="0.2">
      <c r="C219" s="39" t="s">
        <v>56</v>
      </c>
      <c r="D219" s="165" t="s">
        <v>114</v>
      </c>
      <c r="E219" s="165" t="s">
        <v>11</v>
      </c>
      <c r="F219" s="165" t="s">
        <v>15</v>
      </c>
      <c r="G219" s="63" t="s">
        <v>160</v>
      </c>
      <c r="H219" s="32">
        <v>41.3</v>
      </c>
      <c r="I219" s="33">
        <f t="shared" si="74"/>
        <v>39.234999999999999</v>
      </c>
      <c r="J219" s="33">
        <f t="shared" si="79"/>
        <v>37.169999999999995</v>
      </c>
      <c r="K219" s="33">
        <f t="shared" si="72"/>
        <v>35.104999999999997</v>
      </c>
      <c r="L219" s="33">
        <f t="shared" si="73"/>
        <v>33.04</v>
      </c>
      <c r="M219" s="33">
        <f t="shared" si="75"/>
        <v>30.974999999999998</v>
      </c>
      <c r="N219" s="33">
        <f t="shared" si="76"/>
        <v>28.909999999999997</v>
      </c>
      <c r="O219" s="33">
        <f t="shared" si="77"/>
        <v>26.844999999999999</v>
      </c>
      <c r="P219" s="33">
        <f t="shared" si="78"/>
        <v>23.540999999999997</v>
      </c>
      <c r="T219" s="34"/>
      <c r="V219" s="34"/>
    </row>
    <row r="220" spans="1:22" s="29" customFormat="1" ht="21" customHeight="1" x14ac:dyDescent="0.2">
      <c r="C220" s="39" t="s">
        <v>56</v>
      </c>
      <c r="D220" s="194" t="s">
        <v>75</v>
      </c>
      <c r="E220" s="194" t="s">
        <v>11</v>
      </c>
      <c r="F220" s="194" t="s">
        <v>15</v>
      </c>
      <c r="G220" s="63" t="s">
        <v>160</v>
      </c>
      <c r="H220" s="32">
        <v>41.3</v>
      </c>
      <c r="I220" s="33">
        <f t="shared" si="74"/>
        <v>39.234999999999999</v>
      </c>
      <c r="J220" s="33">
        <f t="shared" si="79"/>
        <v>37.169999999999995</v>
      </c>
      <c r="K220" s="33">
        <f t="shared" si="72"/>
        <v>35.104999999999997</v>
      </c>
      <c r="L220" s="33">
        <f t="shared" si="73"/>
        <v>33.04</v>
      </c>
      <c r="M220" s="33">
        <f t="shared" si="75"/>
        <v>30.974999999999998</v>
      </c>
      <c r="N220" s="33">
        <f t="shared" si="76"/>
        <v>28.909999999999997</v>
      </c>
      <c r="O220" s="33">
        <f t="shared" si="77"/>
        <v>26.844999999999999</v>
      </c>
      <c r="P220" s="33">
        <f t="shared" si="78"/>
        <v>23.540999999999997</v>
      </c>
      <c r="T220" s="34"/>
      <c r="V220" s="34"/>
    </row>
    <row r="221" spans="1:22" s="29" customFormat="1" ht="21" customHeight="1" x14ac:dyDescent="0.2">
      <c r="A221" s="50"/>
      <c r="C221" s="62" t="s">
        <v>56</v>
      </c>
      <c r="D221" s="2" t="s">
        <v>75</v>
      </c>
      <c r="E221" s="2" t="s">
        <v>75</v>
      </c>
      <c r="F221" s="2" t="s">
        <v>26</v>
      </c>
      <c r="G221" s="63" t="s">
        <v>183</v>
      </c>
      <c r="H221" s="32">
        <v>121</v>
      </c>
      <c r="I221" s="33">
        <f t="shared" si="74"/>
        <v>114.95</v>
      </c>
      <c r="J221" s="33">
        <f t="shared" si="79"/>
        <v>108.9</v>
      </c>
      <c r="K221" s="33">
        <f t="shared" si="72"/>
        <v>102.85</v>
      </c>
      <c r="L221" s="33">
        <f t="shared" si="73"/>
        <v>96.8</v>
      </c>
      <c r="M221" s="33">
        <f t="shared" si="75"/>
        <v>90.75</v>
      </c>
      <c r="N221" s="33">
        <f t="shared" si="76"/>
        <v>84.7</v>
      </c>
      <c r="O221" s="33">
        <f t="shared" si="77"/>
        <v>78.650000000000006</v>
      </c>
      <c r="P221" s="33">
        <f t="shared" si="78"/>
        <v>68.97</v>
      </c>
      <c r="T221" s="34"/>
      <c r="V221" s="34"/>
    </row>
    <row r="222" spans="1:22" s="29" customFormat="1" ht="21" customHeight="1" x14ac:dyDescent="0.2">
      <c r="A222" s="50"/>
      <c r="C222" s="39" t="s">
        <v>56</v>
      </c>
      <c r="D222" s="2" t="s">
        <v>35</v>
      </c>
      <c r="E222" s="2" t="s">
        <v>70</v>
      </c>
      <c r="F222" s="2" t="s">
        <v>58</v>
      </c>
      <c r="G222" s="63" t="s">
        <v>183</v>
      </c>
      <c r="H222" s="32">
        <v>121</v>
      </c>
      <c r="I222" s="33">
        <f t="shared" si="74"/>
        <v>114.95</v>
      </c>
      <c r="J222" s="33">
        <f t="shared" si="79"/>
        <v>108.9</v>
      </c>
      <c r="K222" s="33">
        <f t="shared" si="72"/>
        <v>102.85</v>
      </c>
      <c r="L222" s="33">
        <f t="shared" si="73"/>
        <v>96.8</v>
      </c>
      <c r="M222" s="33">
        <f t="shared" si="75"/>
        <v>90.75</v>
      </c>
      <c r="N222" s="33">
        <f t="shared" si="76"/>
        <v>84.7</v>
      </c>
      <c r="O222" s="33">
        <f t="shared" si="77"/>
        <v>78.650000000000006</v>
      </c>
      <c r="P222" s="33">
        <f t="shared" si="78"/>
        <v>68.97</v>
      </c>
      <c r="T222" s="34"/>
      <c r="V222" s="34"/>
    </row>
    <row r="223" spans="1:22" s="29" customFormat="1" ht="21" customHeight="1" x14ac:dyDescent="0.2">
      <c r="C223" s="44" t="s">
        <v>56</v>
      </c>
      <c r="D223" s="7" t="s">
        <v>60</v>
      </c>
      <c r="E223" s="7" t="s">
        <v>54</v>
      </c>
      <c r="F223" s="7" t="s">
        <v>19</v>
      </c>
      <c r="G223" s="45" t="s">
        <v>183</v>
      </c>
      <c r="H223" s="32">
        <v>121</v>
      </c>
      <c r="I223" s="33">
        <f t="shared" si="74"/>
        <v>114.95</v>
      </c>
      <c r="J223" s="33">
        <f t="shared" si="79"/>
        <v>108.9</v>
      </c>
      <c r="K223" s="33">
        <f t="shared" si="72"/>
        <v>102.85</v>
      </c>
      <c r="L223" s="33">
        <f t="shared" si="73"/>
        <v>96.8</v>
      </c>
      <c r="M223" s="33">
        <f t="shared" si="75"/>
        <v>90.75</v>
      </c>
      <c r="N223" s="33">
        <f t="shared" si="76"/>
        <v>84.7</v>
      </c>
      <c r="O223" s="33">
        <f t="shared" si="77"/>
        <v>78.650000000000006</v>
      </c>
      <c r="P223" s="33">
        <f t="shared" si="78"/>
        <v>68.97</v>
      </c>
      <c r="T223" s="34"/>
      <c r="V223" s="34"/>
    </row>
    <row r="224" spans="1:22" s="29" customFormat="1" ht="21" customHeight="1" x14ac:dyDescent="0.2">
      <c r="A224" s="50"/>
      <c r="C224" s="62" t="s">
        <v>56</v>
      </c>
      <c r="D224" s="2" t="s">
        <v>69</v>
      </c>
      <c r="E224" s="2" t="s">
        <v>104</v>
      </c>
      <c r="F224" s="2" t="s">
        <v>17</v>
      </c>
      <c r="G224" s="63" t="s">
        <v>183</v>
      </c>
      <c r="H224" s="32">
        <v>114</v>
      </c>
      <c r="I224" s="33">
        <f t="shared" si="74"/>
        <v>108.3</v>
      </c>
      <c r="J224" s="33">
        <f t="shared" si="79"/>
        <v>102.6</v>
      </c>
      <c r="K224" s="33">
        <f t="shared" si="72"/>
        <v>96.9</v>
      </c>
      <c r="L224" s="33">
        <f t="shared" si="73"/>
        <v>91.2</v>
      </c>
      <c r="M224" s="33">
        <f t="shared" si="75"/>
        <v>85.5</v>
      </c>
      <c r="N224" s="33">
        <f t="shared" si="76"/>
        <v>79.800000000000011</v>
      </c>
      <c r="O224" s="33">
        <f t="shared" si="77"/>
        <v>74.099999999999994</v>
      </c>
      <c r="P224" s="33">
        <f t="shared" si="78"/>
        <v>64.97999999999999</v>
      </c>
      <c r="T224" s="34"/>
      <c r="V224" s="34"/>
    </row>
    <row r="225" spans="1:22" s="29" customFormat="1" ht="21" customHeight="1" x14ac:dyDescent="0.2">
      <c r="A225" s="50"/>
      <c r="C225" s="44" t="s">
        <v>56</v>
      </c>
      <c r="D225" s="7" t="s">
        <v>34</v>
      </c>
      <c r="E225" s="7" t="s">
        <v>35</v>
      </c>
      <c r="F225" s="7" t="s">
        <v>23</v>
      </c>
      <c r="G225" s="45" t="s">
        <v>160</v>
      </c>
      <c r="H225" s="32">
        <v>121</v>
      </c>
      <c r="I225" s="33">
        <f t="shared" si="74"/>
        <v>114.95</v>
      </c>
      <c r="J225" s="33">
        <f t="shared" si="79"/>
        <v>108.9</v>
      </c>
      <c r="K225" s="33">
        <f t="shared" si="72"/>
        <v>102.85</v>
      </c>
      <c r="L225" s="33">
        <f t="shared" si="73"/>
        <v>96.8</v>
      </c>
      <c r="M225" s="33">
        <f t="shared" si="75"/>
        <v>90.75</v>
      </c>
      <c r="N225" s="33">
        <f t="shared" si="76"/>
        <v>84.7</v>
      </c>
      <c r="O225" s="33">
        <f t="shared" si="77"/>
        <v>78.650000000000006</v>
      </c>
      <c r="P225" s="33">
        <f t="shared" si="78"/>
        <v>68.97</v>
      </c>
      <c r="T225" s="34"/>
      <c r="V225" s="34"/>
    </row>
    <row r="226" spans="1:22" s="29" customFormat="1" ht="21" customHeight="1" x14ac:dyDescent="0.2">
      <c r="C226" s="44" t="s">
        <v>209</v>
      </c>
      <c r="D226" s="7" t="s">
        <v>57</v>
      </c>
      <c r="E226" s="7" t="s">
        <v>52</v>
      </c>
      <c r="F226" s="7" t="s">
        <v>53</v>
      </c>
      <c r="G226" s="45" t="s">
        <v>161</v>
      </c>
      <c r="H226" s="32">
        <v>132</v>
      </c>
      <c r="I226" s="33">
        <f t="shared" si="74"/>
        <v>125.4</v>
      </c>
      <c r="J226" s="33">
        <f t="shared" si="79"/>
        <v>118.8</v>
      </c>
      <c r="K226" s="33">
        <f t="shared" si="72"/>
        <v>112.2</v>
      </c>
      <c r="L226" s="33">
        <f t="shared" si="73"/>
        <v>105.6</v>
      </c>
      <c r="M226" s="33">
        <f t="shared" si="75"/>
        <v>99</v>
      </c>
      <c r="N226" s="33">
        <f t="shared" si="76"/>
        <v>92.4</v>
      </c>
      <c r="O226" s="33">
        <f t="shared" si="77"/>
        <v>85.800000000000011</v>
      </c>
      <c r="P226" s="33">
        <f t="shared" si="78"/>
        <v>75.240000000000009</v>
      </c>
      <c r="T226" s="34"/>
      <c r="V226" s="34"/>
    </row>
    <row r="227" spans="1:22" s="29" customFormat="1" ht="21" customHeight="1" x14ac:dyDescent="0.2">
      <c r="C227" s="35" t="s">
        <v>209</v>
      </c>
      <c r="D227" s="3" t="s">
        <v>57</v>
      </c>
      <c r="E227" s="3" t="s">
        <v>52</v>
      </c>
      <c r="F227" s="3" t="s">
        <v>53</v>
      </c>
      <c r="G227" s="36" t="s">
        <v>352</v>
      </c>
      <c r="H227" s="32">
        <v>275</v>
      </c>
      <c r="I227" s="33">
        <f t="shared" si="74"/>
        <v>261.25</v>
      </c>
      <c r="J227" s="33">
        <f t="shared" si="79"/>
        <v>247.5</v>
      </c>
      <c r="K227" s="33">
        <f t="shared" si="72"/>
        <v>233.75</v>
      </c>
      <c r="L227" s="33">
        <f t="shared" si="73"/>
        <v>220</v>
      </c>
      <c r="M227" s="33">
        <f t="shared" si="75"/>
        <v>206.25</v>
      </c>
      <c r="N227" s="33">
        <f t="shared" si="76"/>
        <v>192.5</v>
      </c>
      <c r="O227" s="33">
        <f t="shared" si="77"/>
        <v>178.75</v>
      </c>
      <c r="P227" s="33">
        <f t="shared" si="78"/>
        <v>156.75</v>
      </c>
      <c r="T227" s="34"/>
      <c r="V227" s="34"/>
    </row>
    <row r="228" spans="1:22" s="29" customFormat="1" ht="21" customHeight="1" x14ac:dyDescent="0.2">
      <c r="C228" s="35" t="s">
        <v>56</v>
      </c>
      <c r="D228" s="3" t="s">
        <v>299</v>
      </c>
      <c r="E228" s="3" t="s">
        <v>34</v>
      </c>
      <c r="F228" s="3" t="s">
        <v>17</v>
      </c>
      <c r="G228" s="55" t="s">
        <v>183</v>
      </c>
      <c r="H228" s="32">
        <v>121</v>
      </c>
      <c r="I228" s="33">
        <f t="shared" si="74"/>
        <v>114.95</v>
      </c>
      <c r="J228" s="33">
        <f t="shared" si="79"/>
        <v>108.9</v>
      </c>
      <c r="K228" s="33">
        <f t="shared" si="72"/>
        <v>102.85</v>
      </c>
      <c r="L228" s="33">
        <f t="shared" si="73"/>
        <v>96.8</v>
      </c>
      <c r="M228" s="33">
        <f t="shared" si="75"/>
        <v>90.75</v>
      </c>
      <c r="N228" s="33">
        <f t="shared" si="76"/>
        <v>84.7</v>
      </c>
      <c r="O228" s="33">
        <f t="shared" si="77"/>
        <v>78.650000000000006</v>
      </c>
      <c r="P228" s="33">
        <f t="shared" si="78"/>
        <v>68.97</v>
      </c>
      <c r="Q228" s="53"/>
      <c r="R228" s="53"/>
      <c r="T228" s="34"/>
      <c r="V228" s="34"/>
    </row>
    <row r="229" spans="1:22" s="29" customFormat="1" ht="21" customHeight="1" x14ac:dyDescent="0.2">
      <c r="C229" s="35" t="s">
        <v>209</v>
      </c>
      <c r="D229" s="3" t="s">
        <v>299</v>
      </c>
      <c r="E229" s="3" t="s">
        <v>34</v>
      </c>
      <c r="F229" s="3" t="s">
        <v>17</v>
      </c>
      <c r="G229" s="54" t="s">
        <v>161</v>
      </c>
      <c r="H229" s="32">
        <v>132</v>
      </c>
      <c r="I229" s="33">
        <f t="shared" si="74"/>
        <v>125.4</v>
      </c>
      <c r="J229" s="33">
        <f t="shared" si="79"/>
        <v>118.8</v>
      </c>
      <c r="K229" s="33">
        <f t="shared" si="72"/>
        <v>112.2</v>
      </c>
      <c r="L229" s="33">
        <f t="shared" si="73"/>
        <v>105.6</v>
      </c>
      <c r="M229" s="33">
        <f t="shared" si="75"/>
        <v>99</v>
      </c>
      <c r="N229" s="33">
        <f t="shared" si="76"/>
        <v>92.4</v>
      </c>
      <c r="O229" s="33">
        <f t="shared" si="77"/>
        <v>85.800000000000011</v>
      </c>
      <c r="P229" s="33">
        <f t="shared" si="78"/>
        <v>75.240000000000009</v>
      </c>
      <c r="Q229" s="53"/>
      <c r="R229" s="53"/>
      <c r="T229" s="34"/>
      <c r="V229" s="34"/>
    </row>
    <row r="230" spans="1:22" s="29" customFormat="1" ht="55.5" customHeight="1" x14ac:dyDescent="0.2">
      <c r="A230" s="24"/>
      <c r="B230" s="24"/>
      <c r="C230" s="41"/>
      <c r="D230" s="42"/>
      <c r="E230" s="42"/>
      <c r="F230" s="42"/>
      <c r="G230" s="27"/>
      <c r="H230" s="43"/>
      <c r="I230" s="65"/>
      <c r="J230" s="65"/>
      <c r="K230" s="65"/>
      <c r="L230" s="65"/>
      <c r="M230" s="65"/>
      <c r="N230" s="65"/>
      <c r="O230" s="65"/>
      <c r="P230" s="65"/>
      <c r="T230" s="34"/>
      <c r="V230" s="34"/>
    </row>
    <row r="231" spans="1:22" s="29" customFormat="1" ht="21" customHeight="1" x14ac:dyDescent="0.2">
      <c r="C231" s="39" t="s">
        <v>16</v>
      </c>
      <c r="D231" s="1" t="s">
        <v>111</v>
      </c>
      <c r="E231" s="1" t="s">
        <v>112</v>
      </c>
      <c r="F231" s="1" t="s">
        <v>113</v>
      </c>
      <c r="G231" s="54" t="s">
        <v>156</v>
      </c>
      <c r="H231" s="32">
        <v>44.4</v>
      </c>
      <c r="I231" s="33">
        <f t="shared" si="74"/>
        <v>42.18</v>
      </c>
      <c r="J231" s="33">
        <f t="shared" si="79"/>
        <v>39.96</v>
      </c>
      <c r="K231" s="33">
        <f t="shared" si="72"/>
        <v>37.74</v>
      </c>
      <c r="L231" s="33">
        <f t="shared" si="73"/>
        <v>35.519999999999996</v>
      </c>
      <c r="M231" s="33">
        <f t="shared" si="75"/>
        <v>33.299999999999997</v>
      </c>
      <c r="N231" s="33">
        <f t="shared" si="76"/>
        <v>31.08</v>
      </c>
      <c r="O231" s="33">
        <f t="shared" si="77"/>
        <v>28.86</v>
      </c>
      <c r="P231" s="33">
        <f t="shared" si="78"/>
        <v>25.308</v>
      </c>
      <c r="T231" s="34"/>
      <c r="V231" s="34"/>
    </row>
    <row r="232" spans="1:22" s="29" customFormat="1" ht="21" customHeight="1" x14ac:dyDescent="0.2">
      <c r="C232" s="39" t="s">
        <v>16</v>
      </c>
      <c r="D232" s="152" t="s">
        <v>136</v>
      </c>
      <c r="E232" s="152" t="s">
        <v>53</v>
      </c>
      <c r="F232" s="152" t="s">
        <v>10</v>
      </c>
      <c r="G232" s="54" t="s">
        <v>156</v>
      </c>
      <c r="H232" s="32">
        <v>44.8</v>
      </c>
      <c r="I232" s="33">
        <f t="shared" si="74"/>
        <v>42.559999999999995</v>
      </c>
      <c r="J232" s="33">
        <f t="shared" si="79"/>
        <v>40.32</v>
      </c>
      <c r="K232" s="33">
        <f t="shared" si="72"/>
        <v>38.08</v>
      </c>
      <c r="L232" s="33">
        <f t="shared" si="73"/>
        <v>35.839999999999996</v>
      </c>
      <c r="M232" s="33">
        <f t="shared" si="75"/>
        <v>33.599999999999994</v>
      </c>
      <c r="N232" s="33">
        <f t="shared" si="76"/>
        <v>31.36</v>
      </c>
      <c r="O232" s="33">
        <f t="shared" si="77"/>
        <v>29.119999999999997</v>
      </c>
      <c r="P232" s="33">
        <f t="shared" si="78"/>
        <v>25.535999999999998</v>
      </c>
      <c r="T232" s="34"/>
      <c r="V232" s="34"/>
    </row>
    <row r="233" spans="1:22" s="29" customFormat="1" ht="21" customHeight="1" x14ac:dyDescent="0.2">
      <c r="C233" s="44" t="s">
        <v>16</v>
      </c>
      <c r="D233" s="7" t="s">
        <v>35</v>
      </c>
      <c r="E233" s="7" t="s">
        <v>72</v>
      </c>
      <c r="F233" s="7" t="s">
        <v>19</v>
      </c>
      <c r="G233" s="31" t="s">
        <v>156</v>
      </c>
      <c r="H233" s="32">
        <v>85</v>
      </c>
      <c r="I233" s="33">
        <f t="shared" si="74"/>
        <v>80.75</v>
      </c>
      <c r="J233" s="33">
        <f t="shared" si="79"/>
        <v>76.5</v>
      </c>
      <c r="K233" s="33">
        <f t="shared" si="72"/>
        <v>72.25</v>
      </c>
      <c r="L233" s="33">
        <f t="shared" si="73"/>
        <v>68</v>
      </c>
      <c r="M233" s="33">
        <f t="shared" si="75"/>
        <v>63.75</v>
      </c>
      <c r="N233" s="33">
        <f t="shared" si="76"/>
        <v>59.5</v>
      </c>
      <c r="O233" s="33">
        <f t="shared" si="77"/>
        <v>55.25</v>
      </c>
      <c r="P233" s="33">
        <f t="shared" si="78"/>
        <v>48.449999999999996</v>
      </c>
      <c r="T233" s="34"/>
      <c r="V233" s="34"/>
    </row>
    <row r="234" spans="1:22" s="29" customFormat="1" ht="21" customHeight="1" x14ac:dyDescent="0.2">
      <c r="A234" s="68"/>
      <c r="C234" s="35" t="s">
        <v>16</v>
      </c>
      <c r="D234" s="3" t="s">
        <v>35</v>
      </c>
      <c r="E234" s="3" t="s">
        <v>72</v>
      </c>
      <c r="F234" s="3" t="s">
        <v>19</v>
      </c>
      <c r="G234" s="36" t="s">
        <v>353</v>
      </c>
      <c r="H234" s="32">
        <v>156.5</v>
      </c>
      <c r="I234" s="33">
        <f t="shared" si="74"/>
        <v>148.67500000000001</v>
      </c>
      <c r="J234" s="33">
        <f t="shared" si="79"/>
        <v>140.85</v>
      </c>
      <c r="K234" s="33">
        <f t="shared" si="72"/>
        <v>133.02500000000001</v>
      </c>
      <c r="L234" s="33">
        <f t="shared" si="73"/>
        <v>125.2</v>
      </c>
      <c r="M234" s="33">
        <f t="shared" si="75"/>
        <v>117.375</v>
      </c>
      <c r="N234" s="33">
        <f t="shared" si="76"/>
        <v>109.55000000000001</v>
      </c>
      <c r="O234" s="33">
        <f t="shared" si="77"/>
        <v>101.72499999999999</v>
      </c>
      <c r="P234" s="33">
        <f t="shared" si="78"/>
        <v>89.205000000000013</v>
      </c>
      <c r="T234" s="34"/>
      <c r="V234" s="34"/>
    </row>
    <row r="235" spans="1:22" s="29" customFormat="1" ht="21" customHeight="1" x14ac:dyDescent="0.2">
      <c r="A235" s="68"/>
      <c r="C235" s="39" t="s">
        <v>16</v>
      </c>
      <c r="D235" s="1" t="s">
        <v>35</v>
      </c>
      <c r="E235" s="1" t="s">
        <v>136</v>
      </c>
      <c r="F235" s="1" t="s">
        <v>13</v>
      </c>
      <c r="G235" s="54" t="s">
        <v>156</v>
      </c>
      <c r="H235" s="69">
        <v>89.4</v>
      </c>
      <c r="I235" s="33">
        <f t="shared" si="74"/>
        <v>84.93</v>
      </c>
      <c r="J235" s="33">
        <f t="shared" si="79"/>
        <v>80.460000000000008</v>
      </c>
      <c r="K235" s="33">
        <f t="shared" si="72"/>
        <v>75.990000000000009</v>
      </c>
      <c r="L235" s="33">
        <f t="shared" si="73"/>
        <v>71.52000000000001</v>
      </c>
      <c r="M235" s="33">
        <f t="shared" si="75"/>
        <v>67.050000000000011</v>
      </c>
      <c r="N235" s="33">
        <f t="shared" si="76"/>
        <v>62.580000000000005</v>
      </c>
      <c r="O235" s="33">
        <f t="shared" si="77"/>
        <v>58.110000000000007</v>
      </c>
      <c r="P235" s="33">
        <f t="shared" si="78"/>
        <v>50.958000000000006</v>
      </c>
      <c r="T235" s="34"/>
      <c r="V235" s="34"/>
    </row>
    <row r="236" spans="1:22" s="29" customFormat="1" ht="21" customHeight="1" x14ac:dyDescent="0.2">
      <c r="A236" s="68"/>
      <c r="C236" s="104" t="s">
        <v>16</v>
      </c>
      <c r="D236" s="7" t="s">
        <v>60</v>
      </c>
      <c r="E236" s="7" t="s">
        <v>85</v>
      </c>
      <c r="F236" s="7" t="s">
        <v>23</v>
      </c>
      <c r="G236" s="45" t="s">
        <v>156</v>
      </c>
      <c r="H236" s="69">
        <v>82.5</v>
      </c>
      <c r="I236" s="33">
        <f t="shared" ref="I236" si="80">H236-H236*0.05</f>
        <v>78.375</v>
      </c>
      <c r="J236" s="33">
        <f t="shared" ref="J236" si="81">H236-H236*0.1</f>
        <v>74.25</v>
      </c>
      <c r="K236" s="33">
        <f t="shared" ref="K236" si="82">H236-H236*0.15</f>
        <v>70.125</v>
      </c>
      <c r="L236" s="33">
        <f t="shared" ref="L236" si="83">H236-H236*0.2</f>
        <v>66</v>
      </c>
      <c r="M236" s="33">
        <f t="shared" ref="M236" si="84">H236-H236*0.25</f>
        <v>61.875</v>
      </c>
      <c r="N236" s="33">
        <f t="shared" ref="N236" si="85">H236-H236*0.3</f>
        <v>57.75</v>
      </c>
      <c r="O236" s="33">
        <f t="shared" ref="O236" si="86">H236-H236*0.35</f>
        <v>53.625</v>
      </c>
      <c r="P236" s="33">
        <f t="shared" ref="P236" si="87">I236-I236*0.4</f>
        <v>47.024999999999999</v>
      </c>
      <c r="Q236" s="33"/>
      <c r="S236" s="34"/>
    </row>
    <row r="237" spans="1:22" s="29" customFormat="1" ht="21" customHeight="1" x14ac:dyDescent="0.2">
      <c r="C237" s="44" t="s">
        <v>502</v>
      </c>
      <c r="D237" s="7" t="s">
        <v>39</v>
      </c>
      <c r="E237" s="7" t="s">
        <v>104</v>
      </c>
      <c r="F237" s="7" t="s">
        <v>21</v>
      </c>
      <c r="G237" s="31" t="s">
        <v>157</v>
      </c>
      <c r="H237" s="32">
        <v>156</v>
      </c>
      <c r="I237" s="33">
        <f t="shared" si="74"/>
        <v>148.19999999999999</v>
      </c>
      <c r="J237" s="33">
        <f t="shared" si="79"/>
        <v>140.4</v>
      </c>
      <c r="K237" s="33">
        <f t="shared" si="72"/>
        <v>132.6</v>
      </c>
      <c r="L237" s="33">
        <f t="shared" si="73"/>
        <v>124.8</v>
      </c>
      <c r="M237" s="33">
        <f t="shared" si="75"/>
        <v>117</v>
      </c>
      <c r="N237" s="33">
        <f t="shared" si="76"/>
        <v>109.2</v>
      </c>
      <c r="O237" s="33">
        <f t="shared" si="77"/>
        <v>101.4</v>
      </c>
      <c r="P237" s="33">
        <f t="shared" si="78"/>
        <v>88.919999999999987</v>
      </c>
      <c r="T237" s="34"/>
      <c r="V237" s="34"/>
    </row>
    <row r="238" spans="1:22" s="29" customFormat="1" ht="21" customHeight="1" x14ac:dyDescent="0.2">
      <c r="C238" s="35" t="s">
        <v>502</v>
      </c>
      <c r="D238" s="3" t="s">
        <v>39</v>
      </c>
      <c r="E238" s="3" t="s">
        <v>104</v>
      </c>
      <c r="F238" s="3" t="s">
        <v>21</v>
      </c>
      <c r="G238" s="36" t="s">
        <v>354</v>
      </c>
      <c r="H238" s="32">
        <v>299</v>
      </c>
      <c r="I238" s="33">
        <f t="shared" si="74"/>
        <v>284.05</v>
      </c>
      <c r="J238" s="33">
        <f t="shared" si="79"/>
        <v>269.10000000000002</v>
      </c>
      <c r="K238" s="33">
        <f t="shared" si="72"/>
        <v>254.15</v>
      </c>
      <c r="L238" s="33">
        <f t="shared" si="73"/>
        <v>239.2</v>
      </c>
      <c r="M238" s="33">
        <f t="shared" si="75"/>
        <v>224.25</v>
      </c>
      <c r="N238" s="33">
        <f t="shared" si="76"/>
        <v>209.3</v>
      </c>
      <c r="O238" s="33">
        <f t="shared" si="77"/>
        <v>194.35000000000002</v>
      </c>
      <c r="P238" s="33">
        <f t="shared" si="78"/>
        <v>170.43</v>
      </c>
      <c r="T238" s="34"/>
      <c r="V238" s="34"/>
    </row>
    <row r="239" spans="1:22" s="29" customFormat="1" ht="21" customHeight="1" x14ac:dyDescent="0.2">
      <c r="C239" s="39" t="s">
        <v>502</v>
      </c>
      <c r="D239" s="1" t="s">
        <v>109</v>
      </c>
      <c r="E239" s="1" t="s">
        <v>54</v>
      </c>
      <c r="F239" s="1" t="s">
        <v>82</v>
      </c>
      <c r="G239" s="54" t="s">
        <v>157</v>
      </c>
      <c r="H239" s="32">
        <v>167.8</v>
      </c>
      <c r="I239" s="33">
        <f t="shared" si="74"/>
        <v>159.41000000000003</v>
      </c>
      <c r="J239" s="33">
        <f t="shared" si="79"/>
        <v>151.02000000000001</v>
      </c>
      <c r="K239" s="33">
        <f t="shared" si="72"/>
        <v>142.63</v>
      </c>
      <c r="L239" s="33">
        <f t="shared" si="73"/>
        <v>134.24</v>
      </c>
      <c r="M239" s="33">
        <f t="shared" si="75"/>
        <v>125.85000000000001</v>
      </c>
      <c r="N239" s="33">
        <f t="shared" si="76"/>
        <v>117.46000000000001</v>
      </c>
      <c r="O239" s="33">
        <f t="shared" si="77"/>
        <v>109.07000000000002</v>
      </c>
      <c r="P239" s="33">
        <f t="shared" si="78"/>
        <v>95.646000000000015</v>
      </c>
      <c r="T239" s="34"/>
      <c r="V239" s="34"/>
    </row>
    <row r="240" spans="1:22" s="29" customFormat="1" ht="21" customHeight="1" x14ac:dyDescent="0.2">
      <c r="C240" s="39" t="s">
        <v>16</v>
      </c>
      <c r="D240" s="1" t="s">
        <v>34</v>
      </c>
      <c r="E240" s="1" t="s">
        <v>35</v>
      </c>
      <c r="F240" s="1" t="s">
        <v>10</v>
      </c>
      <c r="G240" s="54" t="s">
        <v>156</v>
      </c>
      <c r="H240" s="32">
        <v>102.5</v>
      </c>
      <c r="I240" s="33">
        <f t="shared" si="74"/>
        <v>97.375</v>
      </c>
      <c r="J240" s="33">
        <f t="shared" si="79"/>
        <v>92.25</v>
      </c>
      <c r="K240" s="33">
        <f t="shared" si="72"/>
        <v>87.125</v>
      </c>
      <c r="L240" s="33">
        <f t="shared" si="73"/>
        <v>82</v>
      </c>
      <c r="M240" s="33">
        <f t="shared" si="75"/>
        <v>76.875</v>
      </c>
      <c r="N240" s="33">
        <f t="shared" si="76"/>
        <v>71.75</v>
      </c>
      <c r="O240" s="33">
        <f t="shared" si="77"/>
        <v>66.625</v>
      </c>
      <c r="P240" s="33">
        <f t="shared" si="78"/>
        <v>58.424999999999997</v>
      </c>
      <c r="T240" s="34"/>
      <c r="V240" s="34"/>
    </row>
    <row r="241" spans="1:22" s="29" customFormat="1" ht="21" customHeight="1" x14ac:dyDescent="0.2">
      <c r="C241" s="39" t="s">
        <v>16</v>
      </c>
      <c r="D241" s="131" t="s">
        <v>34</v>
      </c>
      <c r="E241" s="131" t="s">
        <v>35</v>
      </c>
      <c r="F241" s="131" t="s">
        <v>23</v>
      </c>
      <c r="G241" s="54" t="s">
        <v>156</v>
      </c>
      <c r="H241" s="32">
        <v>157.5</v>
      </c>
      <c r="I241" s="33">
        <f t="shared" si="74"/>
        <v>149.625</v>
      </c>
      <c r="J241" s="33">
        <f t="shared" si="79"/>
        <v>141.75</v>
      </c>
      <c r="K241" s="33">
        <f t="shared" si="72"/>
        <v>133.875</v>
      </c>
      <c r="L241" s="33">
        <f t="shared" si="73"/>
        <v>126</v>
      </c>
      <c r="M241" s="33">
        <f t="shared" si="75"/>
        <v>118.125</v>
      </c>
      <c r="N241" s="33">
        <f t="shared" si="76"/>
        <v>110.25</v>
      </c>
      <c r="O241" s="33">
        <f t="shared" si="77"/>
        <v>102.375</v>
      </c>
      <c r="P241" s="33">
        <f t="shared" si="78"/>
        <v>89.775000000000006</v>
      </c>
      <c r="T241" s="34"/>
      <c r="V241" s="34"/>
    </row>
    <row r="242" spans="1:22" s="29" customFormat="1" ht="21" customHeight="1" x14ac:dyDescent="0.2">
      <c r="C242" s="44" t="s">
        <v>502</v>
      </c>
      <c r="D242" s="7" t="s">
        <v>57</v>
      </c>
      <c r="E242" s="7" t="s">
        <v>52</v>
      </c>
      <c r="F242" s="7" t="s">
        <v>53</v>
      </c>
      <c r="G242" s="31" t="s">
        <v>157</v>
      </c>
      <c r="H242" s="32">
        <v>160.4</v>
      </c>
      <c r="I242" s="33">
        <f t="shared" si="74"/>
        <v>152.38</v>
      </c>
      <c r="J242" s="33">
        <f t="shared" si="79"/>
        <v>144.36000000000001</v>
      </c>
      <c r="K242" s="33">
        <f t="shared" si="72"/>
        <v>136.34</v>
      </c>
      <c r="L242" s="33">
        <f t="shared" si="73"/>
        <v>128.32</v>
      </c>
      <c r="M242" s="33">
        <f t="shared" si="75"/>
        <v>120.30000000000001</v>
      </c>
      <c r="N242" s="33">
        <f t="shared" si="76"/>
        <v>112.28</v>
      </c>
      <c r="O242" s="33">
        <f t="shared" si="77"/>
        <v>104.26</v>
      </c>
      <c r="P242" s="33">
        <f t="shared" si="78"/>
        <v>91.427999999999997</v>
      </c>
      <c r="Q242" s="53"/>
      <c r="R242" s="53"/>
      <c r="T242" s="34"/>
      <c r="V242" s="34"/>
    </row>
    <row r="243" spans="1:22" s="29" customFormat="1" ht="21" customHeight="1" x14ac:dyDescent="0.2">
      <c r="C243" s="35" t="s">
        <v>502</v>
      </c>
      <c r="D243" s="3" t="s">
        <v>57</v>
      </c>
      <c r="E243" s="3" t="s">
        <v>52</v>
      </c>
      <c r="F243" s="3" t="s">
        <v>53</v>
      </c>
      <c r="G243" s="36" t="s">
        <v>354</v>
      </c>
      <c r="H243" s="32">
        <v>303.40000000000003</v>
      </c>
      <c r="I243" s="33">
        <f t="shared" si="74"/>
        <v>288.23</v>
      </c>
      <c r="J243" s="33">
        <f t="shared" si="79"/>
        <v>273.06000000000006</v>
      </c>
      <c r="K243" s="33">
        <f t="shared" si="72"/>
        <v>257.89000000000004</v>
      </c>
      <c r="L243" s="33">
        <f t="shared" si="73"/>
        <v>242.72000000000003</v>
      </c>
      <c r="M243" s="33">
        <f t="shared" si="75"/>
        <v>227.55</v>
      </c>
      <c r="N243" s="33">
        <f t="shared" si="76"/>
        <v>212.38000000000002</v>
      </c>
      <c r="O243" s="33">
        <f t="shared" si="77"/>
        <v>197.21000000000004</v>
      </c>
      <c r="P243" s="33">
        <f t="shared" si="78"/>
        <v>172.93799999999999</v>
      </c>
      <c r="Q243" s="53"/>
      <c r="R243" s="53"/>
      <c r="T243" s="34"/>
      <c r="V243" s="34"/>
    </row>
    <row r="244" spans="1:22" s="29" customFormat="1" ht="21" customHeight="1" x14ac:dyDescent="0.2">
      <c r="C244" s="44" t="s">
        <v>502</v>
      </c>
      <c r="D244" s="7" t="s">
        <v>51</v>
      </c>
      <c r="E244" s="7" t="s">
        <v>52</v>
      </c>
      <c r="F244" s="7" t="s">
        <v>9</v>
      </c>
      <c r="G244" s="31" t="s">
        <v>157</v>
      </c>
      <c r="H244" s="32">
        <v>168.7</v>
      </c>
      <c r="I244" s="33">
        <f t="shared" si="74"/>
        <v>160.26499999999999</v>
      </c>
      <c r="J244" s="33">
        <f t="shared" si="79"/>
        <v>151.82999999999998</v>
      </c>
      <c r="K244" s="33">
        <f t="shared" si="72"/>
        <v>143.39499999999998</v>
      </c>
      <c r="L244" s="33">
        <f t="shared" si="73"/>
        <v>134.95999999999998</v>
      </c>
      <c r="M244" s="33">
        <f t="shared" si="75"/>
        <v>126.52499999999999</v>
      </c>
      <c r="N244" s="33">
        <f t="shared" si="76"/>
        <v>118.09</v>
      </c>
      <c r="O244" s="33">
        <f t="shared" si="77"/>
        <v>109.655</v>
      </c>
      <c r="P244" s="33">
        <f t="shared" si="78"/>
        <v>96.158999999999992</v>
      </c>
      <c r="T244" s="34"/>
      <c r="V244" s="34"/>
    </row>
    <row r="245" spans="1:22" s="29" customFormat="1" ht="21" customHeight="1" x14ac:dyDescent="0.2">
      <c r="A245" s="50"/>
      <c r="C245" s="35" t="s">
        <v>502</v>
      </c>
      <c r="D245" s="3" t="s">
        <v>51</v>
      </c>
      <c r="E245" s="3" t="s">
        <v>52</v>
      </c>
      <c r="F245" s="3" t="s">
        <v>9</v>
      </c>
      <c r="G245" s="36" t="s">
        <v>354</v>
      </c>
      <c r="H245" s="32">
        <v>311.70000000000005</v>
      </c>
      <c r="I245" s="33">
        <f t="shared" si="74"/>
        <v>296.11500000000007</v>
      </c>
      <c r="J245" s="33">
        <f t="shared" si="79"/>
        <v>280.53000000000003</v>
      </c>
      <c r="K245" s="33">
        <f t="shared" si="72"/>
        <v>264.94500000000005</v>
      </c>
      <c r="L245" s="33">
        <f t="shared" si="73"/>
        <v>249.36000000000004</v>
      </c>
      <c r="M245" s="33">
        <f t="shared" si="75"/>
        <v>233.77500000000003</v>
      </c>
      <c r="N245" s="33">
        <f t="shared" si="76"/>
        <v>218.19000000000005</v>
      </c>
      <c r="O245" s="33">
        <f t="shared" si="77"/>
        <v>202.60500000000002</v>
      </c>
      <c r="P245" s="33">
        <f t="shared" si="78"/>
        <v>177.66900000000004</v>
      </c>
      <c r="T245" s="34"/>
      <c r="V245" s="34"/>
    </row>
    <row r="246" spans="1:22" s="29" customFormat="1" ht="21" customHeight="1" x14ac:dyDescent="0.2">
      <c r="C246" s="44" t="s">
        <v>16</v>
      </c>
      <c r="D246" s="7">
        <v>365</v>
      </c>
      <c r="E246" s="7">
        <v>320</v>
      </c>
      <c r="F246" s="7" t="s">
        <v>17</v>
      </c>
      <c r="G246" s="31" t="s">
        <v>156</v>
      </c>
      <c r="H246" s="32">
        <v>159.69999999999999</v>
      </c>
      <c r="I246" s="33">
        <f t="shared" si="74"/>
        <v>151.71499999999997</v>
      </c>
      <c r="J246" s="33">
        <f t="shared" si="79"/>
        <v>143.72999999999999</v>
      </c>
      <c r="K246" s="33">
        <f t="shared" si="72"/>
        <v>135.745</v>
      </c>
      <c r="L246" s="33">
        <f t="shared" si="73"/>
        <v>127.75999999999999</v>
      </c>
      <c r="M246" s="33">
        <f t="shared" si="75"/>
        <v>119.77499999999999</v>
      </c>
      <c r="N246" s="33">
        <f t="shared" si="76"/>
        <v>111.78999999999999</v>
      </c>
      <c r="O246" s="33">
        <f t="shared" si="77"/>
        <v>103.80499999999999</v>
      </c>
      <c r="P246" s="33">
        <f t="shared" si="78"/>
        <v>91.028999999999982</v>
      </c>
      <c r="T246" s="34"/>
      <c r="V246" s="34"/>
    </row>
    <row r="247" spans="1:22" s="29" customFormat="1" ht="21" customHeight="1" x14ac:dyDescent="0.2">
      <c r="C247" s="35" t="s">
        <v>16</v>
      </c>
      <c r="D247" s="3">
        <v>365</v>
      </c>
      <c r="E247" s="3">
        <v>320</v>
      </c>
      <c r="F247" s="3" t="s">
        <v>17</v>
      </c>
      <c r="G247" s="36" t="s">
        <v>353</v>
      </c>
      <c r="H247" s="32">
        <v>302.70000000000005</v>
      </c>
      <c r="I247" s="33">
        <f t="shared" si="74"/>
        <v>287.56500000000005</v>
      </c>
      <c r="J247" s="33">
        <f t="shared" si="79"/>
        <v>272.43000000000006</v>
      </c>
      <c r="K247" s="33">
        <f t="shared" si="72"/>
        <v>257.29500000000002</v>
      </c>
      <c r="L247" s="33">
        <f t="shared" si="73"/>
        <v>242.16000000000003</v>
      </c>
      <c r="M247" s="33">
        <f t="shared" si="75"/>
        <v>227.02500000000003</v>
      </c>
      <c r="N247" s="33">
        <f t="shared" si="76"/>
        <v>211.89000000000004</v>
      </c>
      <c r="O247" s="33">
        <f t="shared" si="77"/>
        <v>196.75500000000005</v>
      </c>
      <c r="P247" s="33">
        <f t="shared" si="78"/>
        <v>172.53900000000004</v>
      </c>
      <c r="T247" s="34"/>
      <c r="V247" s="34"/>
    </row>
    <row r="248" spans="1:22" s="29" customFormat="1" ht="21" customHeight="1" x14ac:dyDescent="0.2">
      <c r="C248" s="44" t="s">
        <v>502</v>
      </c>
      <c r="D248" s="7">
        <v>365</v>
      </c>
      <c r="E248" s="7">
        <v>320</v>
      </c>
      <c r="F248" s="7" t="s">
        <v>17</v>
      </c>
      <c r="G248" s="31" t="s">
        <v>157</v>
      </c>
      <c r="H248" s="32">
        <v>170.7</v>
      </c>
      <c r="I248" s="33">
        <f t="shared" si="74"/>
        <v>162.16499999999999</v>
      </c>
      <c r="J248" s="33">
        <f t="shared" si="79"/>
        <v>153.63</v>
      </c>
      <c r="K248" s="33">
        <f t="shared" si="72"/>
        <v>145.095</v>
      </c>
      <c r="L248" s="33">
        <f t="shared" si="73"/>
        <v>136.56</v>
      </c>
      <c r="M248" s="33">
        <f t="shared" si="75"/>
        <v>128.02499999999998</v>
      </c>
      <c r="N248" s="33">
        <f t="shared" si="76"/>
        <v>119.49</v>
      </c>
      <c r="O248" s="33">
        <f t="shared" si="77"/>
        <v>110.955</v>
      </c>
      <c r="P248" s="33">
        <f t="shared" si="78"/>
        <v>97.298999999999992</v>
      </c>
      <c r="T248" s="34"/>
      <c r="V248" s="34"/>
    </row>
    <row r="249" spans="1:22" s="29" customFormat="1" ht="21" customHeight="1" x14ac:dyDescent="0.2">
      <c r="C249" s="35" t="s">
        <v>502</v>
      </c>
      <c r="D249" s="3">
        <v>365</v>
      </c>
      <c r="E249" s="3">
        <v>320</v>
      </c>
      <c r="F249" s="3" t="s">
        <v>17</v>
      </c>
      <c r="G249" s="36" t="s">
        <v>354</v>
      </c>
      <c r="H249" s="32">
        <v>313.70000000000005</v>
      </c>
      <c r="I249" s="33">
        <f t="shared" si="74"/>
        <v>298.01500000000004</v>
      </c>
      <c r="J249" s="33">
        <f t="shared" si="79"/>
        <v>282.33000000000004</v>
      </c>
      <c r="K249" s="33">
        <f t="shared" si="72"/>
        <v>266.64500000000004</v>
      </c>
      <c r="L249" s="33">
        <f t="shared" si="73"/>
        <v>250.96000000000004</v>
      </c>
      <c r="M249" s="33">
        <f t="shared" si="75"/>
        <v>235.27500000000003</v>
      </c>
      <c r="N249" s="33">
        <f t="shared" si="76"/>
        <v>219.59000000000003</v>
      </c>
      <c r="O249" s="33">
        <f t="shared" si="77"/>
        <v>203.90500000000003</v>
      </c>
      <c r="P249" s="33">
        <f t="shared" si="78"/>
        <v>178.80900000000003</v>
      </c>
      <c r="T249" s="34"/>
      <c r="V249" s="34"/>
    </row>
    <row r="250" spans="1:22" s="29" customFormat="1" ht="21" customHeight="1" x14ac:dyDescent="0.2">
      <c r="C250" s="44" t="s">
        <v>502</v>
      </c>
      <c r="D250" s="7">
        <v>370</v>
      </c>
      <c r="E250" s="7">
        <v>270</v>
      </c>
      <c r="F250" s="7" t="s">
        <v>12</v>
      </c>
      <c r="G250" s="31" t="s">
        <v>157</v>
      </c>
      <c r="H250" s="32">
        <v>138.29999999999998</v>
      </c>
      <c r="I250" s="33">
        <f t="shared" si="74"/>
        <v>131.38499999999999</v>
      </c>
      <c r="J250" s="33">
        <f t="shared" si="79"/>
        <v>124.46999999999998</v>
      </c>
      <c r="K250" s="33">
        <f t="shared" si="72"/>
        <v>117.55499999999998</v>
      </c>
      <c r="L250" s="33">
        <f t="shared" si="73"/>
        <v>110.63999999999999</v>
      </c>
      <c r="M250" s="33">
        <f t="shared" si="75"/>
        <v>103.72499999999999</v>
      </c>
      <c r="N250" s="33">
        <f t="shared" si="76"/>
        <v>96.809999999999988</v>
      </c>
      <c r="O250" s="33">
        <f t="shared" si="77"/>
        <v>89.894999999999982</v>
      </c>
      <c r="P250" s="33">
        <f t="shared" si="78"/>
        <v>78.830999999999989</v>
      </c>
      <c r="T250" s="34"/>
      <c r="V250" s="34"/>
    </row>
    <row r="251" spans="1:22" s="29" customFormat="1" ht="21" customHeight="1" x14ac:dyDescent="0.2">
      <c r="C251" s="35" t="s">
        <v>502</v>
      </c>
      <c r="D251" s="3">
        <v>370</v>
      </c>
      <c r="E251" s="3">
        <v>270</v>
      </c>
      <c r="F251" s="3" t="s">
        <v>12</v>
      </c>
      <c r="G251" s="36" t="s">
        <v>354</v>
      </c>
      <c r="H251" s="32">
        <v>252.7</v>
      </c>
      <c r="I251" s="33">
        <f t="shared" si="74"/>
        <v>240.065</v>
      </c>
      <c r="J251" s="33">
        <f t="shared" si="79"/>
        <v>227.42999999999998</v>
      </c>
      <c r="K251" s="33">
        <f t="shared" si="72"/>
        <v>214.79499999999999</v>
      </c>
      <c r="L251" s="33">
        <f t="shared" si="73"/>
        <v>202.16</v>
      </c>
      <c r="M251" s="33">
        <f t="shared" si="75"/>
        <v>189.52499999999998</v>
      </c>
      <c r="N251" s="33">
        <f t="shared" si="76"/>
        <v>176.89</v>
      </c>
      <c r="O251" s="33">
        <f t="shared" si="77"/>
        <v>164.255</v>
      </c>
      <c r="P251" s="33">
        <f t="shared" si="78"/>
        <v>144.03899999999999</v>
      </c>
      <c r="T251" s="34"/>
      <c r="V251" s="34"/>
    </row>
    <row r="252" spans="1:22" s="29" customFormat="1" ht="21" customHeight="1" x14ac:dyDescent="0.2">
      <c r="C252" s="44" t="s">
        <v>16</v>
      </c>
      <c r="D252" s="7">
        <v>380</v>
      </c>
      <c r="E252" s="7">
        <v>280</v>
      </c>
      <c r="F252" s="7" t="s">
        <v>9</v>
      </c>
      <c r="G252" s="31" t="s">
        <v>156</v>
      </c>
      <c r="H252" s="32">
        <v>162.29999999999998</v>
      </c>
      <c r="I252" s="33">
        <f t="shared" si="74"/>
        <v>154.18499999999997</v>
      </c>
      <c r="J252" s="33">
        <f t="shared" si="79"/>
        <v>146.07</v>
      </c>
      <c r="K252" s="33">
        <f t="shared" si="72"/>
        <v>137.95499999999998</v>
      </c>
      <c r="L252" s="33">
        <f t="shared" si="73"/>
        <v>129.83999999999997</v>
      </c>
      <c r="M252" s="33">
        <f t="shared" si="75"/>
        <v>121.72499999999999</v>
      </c>
      <c r="N252" s="33">
        <f t="shared" si="76"/>
        <v>113.60999999999999</v>
      </c>
      <c r="O252" s="33">
        <f t="shared" si="77"/>
        <v>105.49499999999999</v>
      </c>
      <c r="P252" s="33">
        <f t="shared" si="78"/>
        <v>92.510999999999981</v>
      </c>
      <c r="T252" s="34"/>
      <c r="V252" s="34"/>
    </row>
    <row r="253" spans="1:22" s="29" customFormat="1" ht="21" customHeight="1" x14ac:dyDescent="0.2">
      <c r="C253" s="35" t="s">
        <v>16</v>
      </c>
      <c r="D253" s="3">
        <v>380</v>
      </c>
      <c r="E253" s="3">
        <v>280</v>
      </c>
      <c r="F253" s="3" t="s">
        <v>9</v>
      </c>
      <c r="G253" s="36" t="s">
        <v>353</v>
      </c>
      <c r="H253" s="32">
        <v>305.3</v>
      </c>
      <c r="I253" s="33">
        <f t="shared" si="74"/>
        <v>290.03500000000003</v>
      </c>
      <c r="J253" s="33">
        <f t="shared" si="79"/>
        <v>274.77</v>
      </c>
      <c r="K253" s="33">
        <f t="shared" si="72"/>
        <v>259.505</v>
      </c>
      <c r="L253" s="33">
        <f t="shared" si="73"/>
        <v>244.24</v>
      </c>
      <c r="M253" s="33">
        <f t="shared" si="75"/>
        <v>228.97500000000002</v>
      </c>
      <c r="N253" s="33">
        <f t="shared" si="76"/>
        <v>213.71</v>
      </c>
      <c r="O253" s="33">
        <f t="shared" si="77"/>
        <v>198.44499999999999</v>
      </c>
      <c r="P253" s="33">
        <f t="shared" si="78"/>
        <v>174.02100000000002</v>
      </c>
      <c r="T253" s="34"/>
      <c r="V253" s="34"/>
    </row>
    <row r="254" spans="1:22" s="29" customFormat="1" ht="21" customHeight="1" x14ac:dyDescent="0.2">
      <c r="C254" s="39" t="s">
        <v>502</v>
      </c>
      <c r="D254" s="201" t="s">
        <v>130</v>
      </c>
      <c r="E254" s="201" t="s">
        <v>109</v>
      </c>
      <c r="F254" s="201" t="s">
        <v>53</v>
      </c>
      <c r="G254" s="54" t="s">
        <v>157</v>
      </c>
      <c r="H254" s="32">
        <v>194.9</v>
      </c>
      <c r="I254" s="33">
        <f t="shared" si="74"/>
        <v>185.155</v>
      </c>
      <c r="J254" s="33">
        <f t="shared" si="79"/>
        <v>175.41</v>
      </c>
      <c r="K254" s="33">
        <f t="shared" si="72"/>
        <v>165.66500000000002</v>
      </c>
      <c r="L254" s="33">
        <f t="shared" si="73"/>
        <v>155.92000000000002</v>
      </c>
      <c r="M254" s="33">
        <f t="shared" si="75"/>
        <v>146.17500000000001</v>
      </c>
      <c r="N254" s="33">
        <f t="shared" si="76"/>
        <v>136.43</v>
      </c>
      <c r="O254" s="33">
        <f t="shared" si="77"/>
        <v>126.685</v>
      </c>
      <c r="P254" s="33">
        <f t="shared" si="78"/>
        <v>111.093</v>
      </c>
      <c r="T254" s="34"/>
      <c r="V254" s="34"/>
    </row>
    <row r="255" spans="1:22" s="29" customFormat="1" ht="21" customHeight="1" x14ac:dyDescent="0.2">
      <c r="C255" s="39" t="s">
        <v>502</v>
      </c>
      <c r="D255" s="1" t="s">
        <v>130</v>
      </c>
      <c r="E255" s="1" t="s">
        <v>109</v>
      </c>
      <c r="F255" s="1" t="s">
        <v>53</v>
      </c>
      <c r="G255" s="36" t="s">
        <v>354</v>
      </c>
      <c r="H255" s="32">
        <v>458.9</v>
      </c>
      <c r="I255" s="33">
        <f t="shared" si="74"/>
        <v>435.95499999999998</v>
      </c>
      <c r="J255" s="33">
        <f t="shared" si="79"/>
        <v>413.01</v>
      </c>
      <c r="K255" s="33">
        <f t="shared" si="72"/>
        <v>390.065</v>
      </c>
      <c r="L255" s="33">
        <f t="shared" si="73"/>
        <v>367.12</v>
      </c>
      <c r="M255" s="33">
        <f t="shared" si="75"/>
        <v>344.17499999999995</v>
      </c>
      <c r="N255" s="33">
        <f t="shared" si="76"/>
        <v>321.23</v>
      </c>
      <c r="O255" s="33">
        <f t="shared" si="77"/>
        <v>298.28499999999997</v>
      </c>
      <c r="P255" s="33">
        <f t="shared" si="78"/>
        <v>261.57299999999998</v>
      </c>
      <c r="T255" s="34"/>
      <c r="V255" s="34"/>
    </row>
    <row r="256" spans="1:22" s="29" customFormat="1" ht="55.5" customHeight="1" x14ac:dyDescent="0.2">
      <c r="A256" s="24"/>
      <c r="B256" s="24"/>
      <c r="C256" s="41"/>
      <c r="D256" s="42"/>
      <c r="E256" s="42"/>
      <c r="F256" s="42"/>
      <c r="G256" s="27"/>
      <c r="H256" s="43"/>
      <c r="I256" s="65"/>
      <c r="J256" s="65"/>
      <c r="K256" s="65"/>
      <c r="L256" s="65"/>
      <c r="M256" s="65"/>
      <c r="N256" s="65"/>
      <c r="O256" s="65"/>
      <c r="P256" s="65"/>
      <c r="T256" s="34"/>
      <c r="V256" s="34"/>
    </row>
    <row r="257" spans="1:22" s="29" customFormat="1" ht="21" customHeight="1" x14ac:dyDescent="0.2">
      <c r="C257" s="44" t="s">
        <v>61</v>
      </c>
      <c r="D257" s="7" t="s">
        <v>73</v>
      </c>
      <c r="E257" s="7" t="s">
        <v>26</v>
      </c>
      <c r="F257" s="7" t="s">
        <v>25</v>
      </c>
      <c r="G257" s="63" t="s">
        <v>222</v>
      </c>
      <c r="H257" s="32">
        <v>23.5</v>
      </c>
      <c r="I257" s="33">
        <f t="shared" si="74"/>
        <v>22.324999999999999</v>
      </c>
      <c r="J257" s="33">
        <f t="shared" si="79"/>
        <v>21.15</v>
      </c>
      <c r="K257" s="33">
        <f t="shared" si="72"/>
        <v>19.975000000000001</v>
      </c>
      <c r="L257" s="33">
        <f t="shared" si="73"/>
        <v>18.8</v>
      </c>
      <c r="M257" s="33">
        <f t="shared" si="75"/>
        <v>17.625</v>
      </c>
      <c r="N257" s="33">
        <f t="shared" si="76"/>
        <v>16.45</v>
      </c>
      <c r="O257" s="33">
        <f t="shared" si="77"/>
        <v>15.275</v>
      </c>
      <c r="P257" s="33">
        <f t="shared" si="78"/>
        <v>13.395</v>
      </c>
      <c r="T257" s="34"/>
      <c r="V257" s="34"/>
    </row>
    <row r="258" spans="1:22" s="29" customFormat="1" ht="21" customHeight="1" x14ac:dyDescent="0.2">
      <c r="C258" s="39" t="s">
        <v>61</v>
      </c>
      <c r="D258" s="1" t="s">
        <v>73</v>
      </c>
      <c r="E258" s="1" t="s">
        <v>26</v>
      </c>
      <c r="F258" s="1" t="s">
        <v>25</v>
      </c>
      <c r="G258" s="70" t="s">
        <v>277</v>
      </c>
      <c r="H258" s="32">
        <v>27.5</v>
      </c>
      <c r="I258" s="33">
        <f t="shared" si="74"/>
        <v>26.125</v>
      </c>
      <c r="J258" s="33">
        <f t="shared" si="79"/>
        <v>24.75</v>
      </c>
      <c r="K258" s="33">
        <f t="shared" si="72"/>
        <v>23.375</v>
      </c>
      <c r="L258" s="33">
        <f t="shared" si="73"/>
        <v>22</v>
      </c>
      <c r="M258" s="33">
        <f t="shared" si="75"/>
        <v>20.625</v>
      </c>
      <c r="N258" s="33">
        <f t="shared" si="76"/>
        <v>19.25</v>
      </c>
      <c r="O258" s="33">
        <f t="shared" si="77"/>
        <v>17.875</v>
      </c>
      <c r="P258" s="33">
        <f t="shared" si="78"/>
        <v>15.674999999999999</v>
      </c>
      <c r="T258" s="34"/>
      <c r="V258" s="34"/>
    </row>
    <row r="259" spans="1:22" s="29" customFormat="1" ht="55.5" customHeight="1" x14ac:dyDescent="0.2">
      <c r="A259" s="24"/>
      <c r="B259" s="24"/>
      <c r="C259" s="41"/>
      <c r="D259" s="42"/>
      <c r="E259" s="42"/>
      <c r="F259" s="42"/>
      <c r="G259" s="27"/>
      <c r="H259" s="43"/>
      <c r="I259" s="65"/>
      <c r="J259" s="65"/>
      <c r="K259" s="65"/>
      <c r="L259" s="65"/>
      <c r="M259" s="65"/>
      <c r="N259" s="65"/>
      <c r="O259" s="65"/>
      <c r="P259" s="65"/>
      <c r="T259" s="34"/>
      <c r="V259" s="34"/>
    </row>
    <row r="260" spans="1:22" s="29" customFormat="1" ht="21" customHeight="1" x14ac:dyDescent="0.2">
      <c r="C260" s="39" t="s">
        <v>274</v>
      </c>
      <c r="D260" s="1" t="s">
        <v>59</v>
      </c>
      <c r="E260" s="1" t="s">
        <v>59</v>
      </c>
      <c r="F260" s="1" t="s">
        <v>60</v>
      </c>
      <c r="G260" s="54" t="s">
        <v>155</v>
      </c>
      <c r="H260" s="32">
        <v>238.9</v>
      </c>
      <c r="I260" s="33">
        <f t="shared" si="74"/>
        <v>226.95500000000001</v>
      </c>
      <c r="J260" s="33">
        <f t="shared" si="79"/>
        <v>215.01</v>
      </c>
      <c r="K260" s="33">
        <f t="shared" si="72"/>
        <v>203.065</v>
      </c>
      <c r="L260" s="33">
        <f t="shared" si="73"/>
        <v>191.12</v>
      </c>
      <c r="M260" s="33">
        <f t="shared" si="75"/>
        <v>179.17500000000001</v>
      </c>
      <c r="N260" s="33">
        <f t="shared" si="76"/>
        <v>167.23000000000002</v>
      </c>
      <c r="O260" s="33">
        <f t="shared" si="77"/>
        <v>155.28500000000003</v>
      </c>
      <c r="P260" s="33">
        <f t="shared" si="78"/>
        <v>136.173</v>
      </c>
      <c r="T260" s="34"/>
      <c r="V260" s="34"/>
    </row>
    <row r="261" spans="1:22" s="29" customFormat="1" ht="55.5" customHeight="1" x14ac:dyDescent="0.2">
      <c r="A261" s="24"/>
      <c r="B261" s="24"/>
      <c r="C261" s="41"/>
      <c r="D261" s="42"/>
      <c r="E261" s="42"/>
      <c r="F261" s="42"/>
      <c r="G261" s="27"/>
      <c r="H261" s="65"/>
      <c r="I261" s="65"/>
      <c r="J261" s="65"/>
      <c r="K261" s="65"/>
      <c r="L261" s="65"/>
      <c r="M261" s="65"/>
      <c r="N261" s="65"/>
      <c r="O261" s="65"/>
      <c r="P261" s="65"/>
      <c r="T261" s="34"/>
      <c r="V261" s="34"/>
    </row>
    <row r="262" spans="1:22" s="29" customFormat="1" ht="21" customHeight="1" x14ac:dyDescent="0.2">
      <c r="A262" s="50"/>
      <c r="C262" s="39" t="s">
        <v>238</v>
      </c>
      <c r="D262" s="1" t="s">
        <v>36</v>
      </c>
      <c r="E262" s="1" t="s">
        <v>21</v>
      </c>
      <c r="F262" s="1" t="s">
        <v>97</v>
      </c>
      <c r="G262" s="54" t="s">
        <v>350</v>
      </c>
      <c r="H262" s="32">
        <v>141.29999999999998</v>
      </c>
      <c r="I262" s="33">
        <f t="shared" si="74"/>
        <v>134.23499999999999</v>
      </c>
      <c r="J262" s="33">
        <f t="shared" si="79"/>
        <v>127.16999999999999</v>
      </c>
      <c r="K262" s="33">
        <f t="shared" si="72"/>
        <v>120.10499999999999</v>
      </c>
      <c r="L262" s="33">
        <f t="shared" si="73"/>
        <v>113.03999999999999</v>
      </c>
      <c r="M262" s="33">
        <f t="shared" si="75"/>
        <v>105.97499999999999</v>
      </c>
      <c r="N262" s="33">
        <f t="shared" si="76"/>
        <v>98.91</v>
      </c>
      <c r="O262" s="33">
        <f t="shared" si="77"/>
        <v>91.844999999999999</v>
      </c>
      <c r="P262" s="33">
        <f t="shared" si="78"/>
        <v>80.540999999999997</v>
      </c>
      <c r="T262" s="34"/>
      <c r="V262" s="34"/>
    </row>
    <row r="263" spans="1:22" s="29" customFormat="1" ht="21" customHeight="1" x14ac:dyDescent="0.2">
      <c r="A263" s="50"/>
      <c r="C263" s="39" t="s">
        <v>238</v>
      </c>
      <c r="D263" s="1" t="s">
        <v>136</v>
      </c>
      <c r="E263" s="1" t="s">
        <v>97</v>
      </c>
      <c r="F263" s="1" t="s">
        <v>87</v>
      </c>
      <c r="G263" s="54" t="s">
        <v>350</v>
      </c>
      <c r="H263" s="32">
        <v>218.1</v>
      </c>
      <c r="I263" s="33">
        <f t="shared" si="74"/>
        <v>207.19499999999999</v>
      </c>
      <c r="J263" s="33">
        <f t="shared" si="79"/>
        <v>196.29</v>
      </c>
      <c r="K263" s="33">
        <f t="shared" si="72"/>
        <v>185.38499999999999</v>
      </c>
      <c r="L263" s="33">
        <f t="shared" si="73"/>
        <v>174.48</v>
      </c>
      <c r="M263" s="33">
        <f t="shared" si="75"/>
        <v>163.57499999999999</v>
      </c>
      <c r="N263" s="33">
        <f t="shared" si="76"/>
        <v>152.67000000000002</v>
      </c>
      <c r="O263" s="33">
        <f t="shared" si="77"/>
        <v>141.76499999999999</v>
      </c>
      <c r="P263" s="33">
        <f t="shared" si="78"/>
        <v>124.31699999999999</v>
      </c>
      <c r="T263" s="34"/>
      <c r="V263" s="34"/>
    </row>
    <row r="264" spans="1:22" s="29" customFormat="1" ht="55.5" customHeight="1" x14ac:dyDescent="0.2">
      <c r="A264" s="24"/>
      <c r="B264" s="24"/>
      <c r="C264" s="41"/>
      <c r="D264" s="42"/>
      <c r="E264" s="42"/>
      <c r="F264" s="42"/>
      <c r="G264" s="27"/>
      <c r="H264" s="65"/>
      <c r="I264" s="65"/>
      <c r="J264" s="65"/>
      <c r="K264" s="65"/>
      <c r="L264" s="65"/>
      <c r="M264" s="65"/>
      <c r="N264" s="65"/>
      <c r="O264" s="65"/>
      <c r="P264" s="65"/>
      <c r="T264" s="34"/>
      <c r="V264" s="34"/>
    </row>
    <row r="265" spans="1:22" s="29" customFormat="1" ht="19.5" customHeight="1" x14ac:dyDescent="0.2">
      <c r="C265" s="44" t="s">
        <v>18</v>
      </c>
      <c r="D265" s="7" t="s">
        <v>19</v>
      </c>
      <c r="E265" s="7" t="s">
        <v>19</v>
      </c>
      <c r="F265" s="7" t="s">
        <v>20</v>
      </c>
      <c r="G265" s="45" t="s">
        <v>153</v>
      </c>
      <c r="H265" s="32">
        <v>62.4</v>
      </c>
      <c r="I265" s="33">
        <f t="shared" si="74"/>
        <v>59.28</v>
      </c>
      <c r="J265" s="33">
        <f t="shared" si="79"/>
        <v>56.16</v>
      </c>
      <c r="K265" s="33">
        <f t="shared" si="72"/>
        <v>53.04</v>
      </c>
      <c r="L265" s="33">
        <f t="shared" si="73"/>
        <v>49.92</v>
      </c>
      <c r="M265" s="33">
        <f t="shared" si="75"/>
        <v>46.8</v>
      </c>
      <c r="N265" s="33">
        <f t="shared" si="76"/>
        <v>43.68</v>
      </c>
      <c r="O265" s="33">
        <f t="shared" si="77"/>
        <v>40.56</v>
      </c>
      <c r="P265" s="33">
        <f t="shared" si="78"/>
        <v>35.567999999999998</v>
      </c>
      <c r="T265" s="34"/>
      <c r="V265" s="34"/>
    </row>
    <row r="266" spans="1:22" s="29" customFormat="1" ht="19.5" customHeight="1" x14ac:dyDescent="0.2">
      <c r="C266" s="35" t="s">
        <v>18</v>
      </c>
      <c r="D266" s="3" t="s">
        <v>19</v>
      </c>
      <c r="E266" s="3" t="s">
        <v>19</v>
      </c>
      <c r="F266" s="3" t="s">
        <v>20</v>
      </c>
      <c r="G266" s="36" t="s">
        <v>345</v>
      </c>
      <c r="H266" s="32">
        <v>66</v>
      </c>
      <c r="I266" s="33">
        <f t="shared" si="74"/>
        <v>62.7</v>
      </c>
      <c r="J266" s="33">
        <f t="shared" si="79"/>
        <v>59.4</v>
      </c>
      <c r="K266" s="33">
        <f t="shared" ref="K266:K285" si="88">H266-H266*0.15</f>
        <v>56.1</v>
      </c>
      <c r="L266" s="33">
        <f t="shared" ref="L266:L285" si="89">H266-H266*0.2</f>
        <v>52.8</v>
      </c>
      <c r="M266" s="33">
        <f t="shared" si="75"/>
        <v>49.5</v>
      </c>
      <c r="N266" s="33">
        <f t="shared" si="76"/>
        <v>46.2</v>
      </c>
      <c r="O266" s="33">
        <f t="shared" si="77"/>
        <v>42.900000000000006</v>
      </c>
      <c r="P266" s="33">
        <f t="shared" si="78"/>
        <v>37.620000000000005</v>
      </c>
      <c r="T266" s="34"/>
      <c r="V266" s="34"/>
    </row>
    <row r="267" spans="1:22" s="29" customFormat="1" ht="19.5" customHeight="1" x14ac:dyDescent="0.2">
      <c r="C267" s="44" t="s">
        <v>18</v>
      </c>
      <c r="D267" s="7" t="s">
        <v>19</v>
      </c>
      <c r="E267" s="7" t="s">
        <v>19</v>
      </c>
      <c r="F267" s="7" t="s">
        <v>53</v>
      </c>
      <c r="G267" s="45" t="s">
        <v>153</v>
      </c>
      <c r="H267" s="32">
        <v>62.1</v>
      </c>
      <c r="I267" s="33">
        <f t="shared" ref="I267:I285" si="90">H267-H267*0.05</f>
        <v>58.995000000000005</v>
      </c>
      <c r="J267" s="33">
        <f t="shared" si="79"/>
        <v>55.89</v>
      </c>
      <c r="K267" s="33">
        <f t="shared" si="88"/>
        <v>52.785000000000004</v>
      </c>
      <c r="L267" s="33">
        <f t="shared" si="89"/>
        <v>49.68</v>
      </c>
      <c r="M267" s="33">
        <f t="shared" ref="M267:M285" si="91">H267-H267*0.25</f>
        <v>46.575000000000003</v>
      </c>
      <c r="N267" s="33">
        <f t="shared" ref="N267:N285" si="92">H267-H267*0.3</f>
        <v>43.47</v>
      </c>
      <c r="O267" s="33">
        <f t="shared" ref="O267:O285" si="93">H267-H267*0.35</f>
        <v>40.365000000000002</v>
      </c>
      <c r="P267" s="33">
        <f t="shared" ref="P267:P285" si="94">I267-I267*0.4</f>
        <v>35.397000000000006</v>
      </c>
      <c r="T267" s="34"/>
      <c r="V267" s="34"/>
    </row>
    <row r="268" spans="1:22" s="29" customFormat="1" ht="19.5" customHeight="1" x14ac:dyDescent="0.2">
      <c r="C268" s="35" t="s">
        <v>18</v>
      </c>
      <c r="D268" s="3" t="s">
        <v>19</v>
      </c>
      <c r="E268" s="3" t="s">
        <v>19</v>
      </c>
      <c r="F268" s="3" t="s">
        <v>53</v>
      </c>
      <c r="G268" s="36" t="s">
        <v>345</v>
      </c>
      <c r="H268" s="32">
        <v>65.699999999999989</v>
      </c>
      <c r="I268" s="33">
        <f t="shared" si="90"/>
        <v>62.414999999999992</v>
      </c>
      <c r="J268" s="33">
        <f t="shared" si="79"/>
        <v>59.129999999999988</v>
      </c>
      <c r="K268" s="33">
        <f t="shared" si="88"/>
        <v>55.844999999999992</v>
      </c>
      <c r="L268" s="33">
        <f t="shared" si="89"/>
        <v>52.559999999999988</v>
      </c>
      <c r="M268" s="33">
        <f t="shared" si="91"/>
        <v>49.274999999999991</v>
      </c>
      <c r="N268" s="33">
        <f t="shared" si="92"/>
        <v>45.989999999999995</v>
      </c>
      <c r="O268" s="33">
        <f t="shared" si="93"/>
        <v>42.704999999999998</v>
      </c>
      <c r="P268" s="33">
        <f t="shared" si="94"/>
        <v>37.448999999999998</v>
      </c>
      <c r="T268" s="34"/>
      <c r="V268" s="34"/>
    </row>
    <row r="269" spans="1:22" s="29" customFormat="1" ht="19.5" customHeight="1" x14ac:dyDescent="0.2">
      <c r="C269" s="44" t="s">
        <v>18</v>
      </c>
      <c r="D269" s="7" t="s">
        <v>19</v>
      </c>
      <c r="E269" s="7" t="s">
        <v>19</v>
      </c>
      <c r="F269" s="7">
        <v>150</v>
      </c>
      <c r="G269" s="45" t="s">
        <v>153</v>
      </c>
      <c r="H269" s="32">
        <v>72.199999999999989</v>
      </c>
      <c r="I269" s="33">
        <f t="shared" si="90"/>
        <v>68.589999999999989</v>
      </c>
      <c r="J269" s="33">
        <f t="shared" si="79"/>
        <v>64.97999999999999</v>
      </c>
      <c r="K269" s="33">
        <f t="shared" si="88"/>
        <v>61.36999999999999</v>
      </c>
      <c r="L269" s="33">
        <f t="shared" si="89"/>
        <v>57.759999999999991</v>
      </c>
      <c r="M269" s="33">
        <f t="shared" si="91"/>
        <v>54.149999999999991</v>
      </c>
      <c r="N269" s="33">
        <f t="shared" si="92"/>
        <v>50.539999999999992</v>
      </c>
      <c r="O269" s="33">
        <f t="shared" si="93"/>
        <v>46.929999999999993</v>
      </c>
      <c r="P269" s="33">
        <f t="shared" si="94"/>
        <v>41.153999999999996</v>
      </c>
      <c r="T269" s="34"/>
      <c r="V269" s="34"/>
    </row>
    <row r="270" spans="1:22" s="29" customFormat="1" ht="19.5" customHeight="1" x14ac:dyDescent="0.2">
      <c r="C270" s="35" t="s">
        <v>18</v>
      </c>
      <c r="D270" s="3" t="s">
        <v>19</v>
      </c>
      <c r="E270" s="3" t="s">
        <v>19</v>
      </c>
      <c r="F270" s="3" t="s">
        <v>77</v>
      </c>
      <c r="G270" s="36" t="s">
        <v>345</v>
      </c>
      <c r="H270" s="32">
        <v>75.8</v>
      </c>
      <c r="I270" s="33">
        <f t="shared" si="90"/>
        <v>72.009999999999991</v>
      </c>
      <c r="J270" s="33">
        <f t="shared" si="79"/>
        <v>68.22</v>
      </c>
      <c r="K270" s="33">
        <f t="shared" si="88"/>
        <v>64.429999999999993</v>
      </c>
      <c r="L270" s="33">
        <f t="shared" si="89"/>
        <v>60.64</v>
      </c>
      <c r="M270" s="33">
        <f t="shared" si="91"/>
        <v>56.849999999999994</v>
      </c>
      <c r="N270" s="33">
        <f t="shared" si="92"/>
        <v>53.06</v>
      </c>
      <c r="O270" s="33">
        <f t="shared" si="93"/>
        <v>49.269999999999996</v>
      </c>
      <c r="P270" s="33">
        <f t="shared" si="94"/>
        <v>43.205999999999989</v>
      </c>
      <c r="T270" s="34"/>
      <c r="V270" s="34"/>
    </row>
    <row r="271" spans="1:22" s="29" customFormat="1" ht="19.5" customHeight="1" x14ac:dyDescent="0.2">
      <c r="C271" s="39" t="s">
        <v>18</v>
      </c>
      <c r="D271" s="1" t="s">
        <v>17</v>
      </c>
      <c r="E271" s="1" t="s">
        <v>17</v>
      </c>
      <c r="F271" s="1" t="s">
        <v>26</v>
      </c>
      <c r="G271" s="54" t="s">
        <v>355</v>
      </c>
      <c r="H271" s="32">
        <v>71.099999999999994</v>
      </c>
      <c r="I271" s="33">
        <f t="shared" si="90"/>
        <v>67.544999999999987</v>
      </c>
      <c r="J271" s="33">
        <f t="shared" si="79"/>
        <v>63.989999999999995</v>
      </c>
      <c r="K271" s="33">
        <f t="shared" si="88"/>
        <v>60.434999999999995</v>
      </c>
      <c r="L271" s="33">
        <f t="shared" si="89"/>
        <v>56.879999999999995</v>
      </c>
      <c r="M271" s="33">
        <f t="shared" si="91"/>
        <v>53.324999999999996</v>
      </c>
      <c r="N271" s="33">
        <f t="shared" si="92"/>
        <v>49.769999999999996</v>
      </c>
      <c r="O271" s="33">
        <f t="shared" si="93"/>
        <v>46.214999999999996</v>
      </c>
      <c r="P271" s="33">
        <f t="shared" si="94"/>
        <v>40.526999999999987</v>
      </c>
      <c r="T271" s="34"/>
      <c r="V271" s="34"/>
    </row>
    <row r="272" spans="1:22" s="29" customFormat="1" ht="19.5" customHeight="1" x14ac:dyDescent="0.2">
      <c r="C272" s="44" t="s">
        <v>18</v>
      </c>
      <c r="D272" s="7" t="s">
        <v>82</v>
      </c>
      <c r="E272" s="7" t="s">
        <v>15</v>
      </c>
      <c r="F272" s="7" t="s">
        <v>13</v>
      </c>
      <c r="G272" s="45" t="s">
        <v>153</v>
      </c>
      <c r="H272" s="32">
        <v>49.9</v>
      </c>
      <c r="I272" s="33">
        <f t="shared" si="90"/>
        <v>47.405000000000001</v>
      </c>
      <c r="J272" s="33">
        <f t="shared" si="79"/>
        <v>44.91</v>
      </c>
      <c r="K272" s="33">
        <f t="shared" si="88"/>
        <v>42.414999999999999</v>
      </c>
      <c r="L272" s="33">
        <f t="shared" si="89"/>
        <v>39.92</v>
      </c>
      <c r="M272" s="33">
        <f t="shared" si="91"/>
        <v>37.424999999999997</v>
      </c>
      <c r="N272" s="33">
        <f t="shared" si="92"/>
        <v>34.93</v>
      </c>
      <c r="O272" s="33">
        <f t="shared" si="93"/>
        <v>32.435000000000002</v>
      </c>
      <c r="P272" s="33">
        <f t="shared" si="94"/>
        <v>28.443000000000001</v>
      </c>
      <c r="T272" s="34"/>
      <c r="V272" s="34"/>
    </row>
    <row r="273" spans="1:22" s="29" customFormat="1" ht="19.5" customHeight="1" x14ac:dyDescent="0.2">
      <c r="C273" s="35" t="s">
        <v>18</v>
      </c>
      <c r="D273" s="3" t="s">
        <v>82</v>
      </c>
      <c r="E273" s="3" t="s">
        <v>15</v>
      </c>
      <c r="F273" s="3" t="s">
        <v>13</v>
      </c>
      <c r="G273" s="36" t="s">
        <v>345</v>
      </c>
      <c r="H273" s="32">
        <v>52.6</v>
      </c>
      <c r="I273" s="33">
        <f t="shared" si="90"/>
        <v>49.97</v>
      </c>
      <c r="J273" s="33">
        <f t="shared" si="79"/>
        <v>47.34</v>
      </c>
      <c r="K273" s="33">
        <f t="shared" si="88"/>
        <v>44.71</v>
      </c>
      <c r="L273" s="33">
        <f t="shared" si="89"/>
        <v>42.08</v>
      </c>
      <c r="M273" s="33">
        <f t="shared" si="91"/>
        <v>39.450000000000003</v>
      </c>
      <c r="N273" s="33">
        <f t="shared" si="92"/>
        <v>36.82</v>
      </c>
      <c r="O273" s="33">
        <f t="shared" si="93"/>
        <v>34.19</v>
      </c>
      <c r="P273" s="33">
        <f t="shared" si="94"/>
        <v>29.981999999999999</v>
      </c>
      <c r="T273" s="34"/>
      <c r="V273" s="34"/>
    </row>
    <row r="274" spans="1:22" s="29" customFormat="1" ht="19.5" customHeight="1" x14ac:dyDescent="0.2">
      <c r="C274" s="44" t="s">
        <v>18</v>
      </c>
      <c r="D274" s="7">
        <v>120</v>
      </c>
      <c r="E274" s="7">
        <v>120</v>
      </c>
      <c r="F274" s="7">
        <v>130</v>
      </c>
      <c r="G274" s="45" t="s">
        <v>153</v>
      </c>
      <c r="H274" s="32">
        <v>114.89999999999999</v>
      </c>
      <c r="I274" s="33">
        <f t="shared" si="90"/>
        <v>109.15499999999999</v>
      </c>
      <c r="J274" s="33">
        <f t="shared" si="79"/>
        <v>103.41</v>
      </c>
      <c r="K274" s="33">
        <f t="shared" si="88"/>
        <v>97.664999999999992</v>
      </c>
      <c r="L274" s="33">
        <f t="shared" si="89"/>
        <v>91.919999999999987</v>
      </c>
      <c r="M274" s="33">
        <f t="shared" si="91"/>
        <v>86.174999999999997</v>
      </c>
      <c r="N274" s="33">
        <f t="shared" si="92"/>
        <v>80.429999999999993</v>
      </c>
      <c r="O274" s="33">
        <f t="shared" si="93"/>
        <v>74.685000000000002</v>
      </c>
      <c r="P274" s="33">
        <f t="shared" si="94"/>
        <v>65.492999999999995</v>
      </c>
      <c r="T274" s="34"/>
      <c r="V274" s="34"/>
    </row>
    <row r="275" spans="1:22" s="29" customFormat="1" ht="19.5" customHeight="1" x14ac:dyDescent="0.2">
      <c r="C275" s="35" t="s">
        <v>18</v>
      </c>
      <c r="D275" s="3">
        <v>120</v>
      </c>
      <c r="E275" s="3">
        <v>120</v>
      </c>
      <c r="F275" s="3">
        <v>130</v>
      </c>
      <c r="G275" s="36" t="s">
        <v>345</v>
      </c>
      <c r="H275" s="32">
        <v>123.1</v>
      </c>
      <c r="I275" s="33">
        <f t="shared" si="90"/>
        <v>116.94499999999999</v>
      </c>
      <c r="J275" s="33">
        <f t="shared" si="79"/>
        <v>110.78999999999999</v>
      </c>
      <c r="K275" s="33">
        <f t="shared" si="88"/>
        <v>104.63499999999999</v>
      </c>
      <c r="L275" s="33">
        <f t="shared" si="89"/>
        <v>98.47999999999999</v>
      </c>
      <c r="M275" s="33">
        <f t="shared" si="91"/>
        <v>92.324999999999989</v>
      </c>
      <c r="N275" s="33">
        <f t="shared" si="92"/>
        <v>86.169999999999987</v>
      </c>
      <c r="O275" s="33">
        <f t="shared" si="93"/>
        <v>80.015000000000001</v>
      </c>
      <c r="P275" s="33">
        <f t="shared" si="94"/>
        <v>70.167000000000002</v>
      </c>
      <c r="T275" s="34"/>
      <c r="V275" s="34"/>
    </row>
    <row r="276" spans="1:22" s="29" customFormat="1" ht="19.5" customHeight="1" x14ac:dyDescent="0.2">
      <c r="C276" s="44" t="s">
        <v>18</v>
      </c>
      <c r="D276" s="7">
        <v>120</v>
      </c>
      <c r="E276" s="7">
        <v>120</v>
      </c>
      <c r="F276" s="7" t="s">
        <v>59</v>
      </c>
      <c r="G276" s="45" t="s">
        <v>153</v>
      </c>
      <c r="H276" s="32">
        <v>121.3</v>
      </c>
      <c r="I276" s="33">
        <f t="shared" si="90"/>
        <v>115.235</v>
      </c>
      <c r="J276" s="33">
        <f t="shared" si="79"/>
        <v>109.17</v>
      </c>
      <c r="K276" s="33">
        <f t="shared" si="88"/>
        <v>103.10499999999999</v>
      </c>
      <c r="L276" s="33">
        <f t="shared" si="89"/>
        <v>97.039999999999992</v>
      </c>
      <c r="M276" s="33">
        <f t="shared" si="91"/>
        <v>90.974999999999994</v>
      </c>
      <c r="N276" s="33">
        <f t="shared" si="92"/>
        <v>84.91</v>
      </c>
      <c r="O276" s="33">
        <f t="shared" si="93"/>
        <v>78.844999999999999</v>
      </c>
      <c r="P276" s="33">
        <f t="shared" si="94"/>
        <v>69.140999999999991</v>
      </c>
      <c r="T276" s="34"/>
      <c r="V276" s="34"/>
    </row>
    <row r="277" spans="1:22" s="29" customFormat="1" ht="19.5" customHeight="1" x14ac:dyDescent="0.2">
      <c r="C277" s="35" t="s">
        <v>18</v>
      </c>
      <c r="D277" s="3">
        <v>120</v>
      </c>
      <c r="E277" s="3">
        <v>120</v>
      </c>
      <c r="F277" s="3" t="s">
        <v>59</v>
      </c>
      <c r="G277" s="36" t="s">
        <v>345</v>
      </c>
      <c r="H277" s="32">
        <v>129.5</v>
      </c>
      <c r="I277" s="33">
        <f t="shared" si="90"/>
        <v>123.02500000000001</v>
      </c>
      <c r="J277" s="33">
        <f t="shared" si="79"/>
        <v>116.55</v>
      </c>
      <c r="K277" s="33">
        <f t="shared" si="88"/>
        <v>110.075</v>
      </c>
      <c r="L277" s="33">
        <f t="shared" si="89"/>
        <v>103.6</v>
      </c>
      <c r="M277" s="33">
        <f t="shared" si="91"/>
        <v>97.125</v>
      </c>
      <c r="N277" s="33">
        <f t="shared" si="92"/>
        <v>90.65</v>
      </c>
      <c r="O277" s="33">
        <f t="shared" si="93"/>
        <v>84.175000000000011</v>
      </c>
      <c r="P277" s="33">
        <f t="shared" si="94"/>
        <v>73.814999999999998</v>
      </c>
      <c r="T277" s="34"/>
      <c r="V277" s="34"/>
    </row>
    <row r="278" spans="1:22" s="29" customFormat="1" ht="19.5" customHeight="1" x14ac:dyDescent="0.2">
      <c r="C278" s="39" t="s">
        <v>18</v>
      </c>
      <c r="D278" s="1" t="s">
        <v>87</v>
      </c>
      <c r="E278" s="1" t="s">
        <v>17</v>
      </c>
      <c r="F278" s="1" t="s">
        <v>53</v>
      </c>
      <c r="G278" s="54" t="s">
        <v>153</v>
      </c>
      <c r="H278" s="32">
        <v>89.1</v>
      </c>
      <c r="I278" s="33">
        <f t="shared" si="90"/>
        <v>84.644999999999996</v>
      </c>
      <c r="J278" s="33">
        <f t="shared" si="79"/>
        <v>80.19</v>
      </c>
      <c r="K278" s="33">
        <f t="shared" si="88"/>
        <v>75.734999999999999</v>
      </c>
      <c r="L278" s="33">
        <f t="shared" si="89"/>
        <v>71.28</v>
      </c>
      <c r="M278" s="33">
        <f t="shared" si="91"/>
        <v>66.824999999999989</v>
      </c>
      <c r="N278" s="33">
        <f t="shared" si="92"/>
        <v>62.37</v>
      </c>
      <c r="O278" s="33">
        <f t="shared" si="93"/>
        <v>57.914999999999999</v>
      </c>
      <c r="P278" s="33">
        <f t="shared" si="94"/>
        <v>50.786999999999999</v>
      </c>
      <c r="T278" s="34"/>
      <c r="V278" s="34"/>
    </row>
    <row r="279" spans="1:22" s="29" customFormat="1" ht="19.5" customHeight="1" x14ac:dyDescent="0.2">
      <c r="C279" s="39" t="s">
        <v>18</v>
      </c>
      <c r="D279" s="1" t="s">
        <v>72</v>
      </c>
      <c r="E279" s="1" t="s">
        <v>9</v>
      </c>
      <c r="F279" s="1" t="s">
        <v>15</v>
      </c>
      <c r="G279" s="54" t="s">
        <v>153</v>
      </c>
      <c r="H279" s="32">
        <v>63.8</v>
      </c>
      <c r="I279" s="33">
        <f t="shared" si="90"/>
        <v>60.61</v>
      </c>
      <c r="J279" s="33">
        <f t="shared" si="79"/>
        <v>57.419999999999995</v>
      </c>
      <c r="K279" s="33">
        <f t="shared" si="88"/>
        <v>54.23</v>
      </c>
      <c r="L279" s="33">
        <f t="shared" si="89"/>
        <v>51.04</v>
      </c>
      <c r="M279" s="33">
        <f t="shared" si="91"/>
        <v>47.849999999999994</v>
      </c>
      <c r="N279" s="33">
        <f t="shared" si="92"/>
        <v>44.66</v>
      </c>
      <c r="O279" s="33">
        <f t="shared" si="93"/>
        <v>41.47</v>
      </c>
      <c r="P279" s="33">
        <f t="shared" si="94"/>
        <v>36.366</v>
      </c>
      <c r="T279" s="34"/>
      <c r="V279" s="34"/>
    </row>
    <row r="280" spans="1:22" s="29" customFormat="1" ht="19.5" customHeight="1" x14ac:dyDescent="0.2">
      <c r="C280" s="39" t="s">
        <v>18</v>
      </c>
      <c r="D280" s="127" t="s">
        <v>72</v>
      </c>
      <c r="E280" s="127" t="s">
        <v>72</v>
      </c>
      <c r="F280" s="127" t="s">
        <v>59</v>
      </c>
      <c r="G280" s="54" t="s">
        <v>153</v>
      </c>
      <c r="H280" s="32">
        <v>149.5</v>
      </c>
      <c r="I280" s="33">
        <f t="shared" si="90"/>
        <v>142.02500000000001</v>
      </c>
      <c r="J280" s="33">
        <f t="shared" ref="J280:J285" si="95">H280-H280*0.1</f>
        <v>134.55000000000001</v>
      </c>
      <c r="K280" s="33">
        <f t="shared" si="88"/>
        <v>127.075</v>
      </c>
      <c r="L280" s="33">
        <f t="shared" si="89"/>
        <v>119.6</v>
      </c>
      <c r="M280" s="33">
        <f t="shared" si="91"/>
        <v>112.125</v>
      </c>
      <c r="N280" s="33">
        <f t="shared" si="92"/>
        <v>104.65</v>
      </c>
      <c r="O280" s="33">
        <f t="shared" si="93"/>
        <v>97.175000000000011</v>
      </c>
      <c r="P280" s="33">
        <f t="shared" si="94"/>
        <v>85.215000000000003</v>
      </c>
      <c r="T280" s="34"/>
      <c r="V280" s="34"/>
    </row>
    <row r="281" spans="1:22" s="29" customFormat="1" ht="19.5" customHeight="1" x14ac:dyDescent="0.2">
      <c r="C281" s="39" t="s">
        <v>18</v>
      </c>
      <c r="D281" s="1" t="s">
        <v>77</v>
      </c>
      <c r="E281" s="1" t="s">
        <v>9</v>
      </c>
      <c r="F281" s="1" t="s">
        <v>15</v>
      </c>
      <c r="G281" s="54" t="s">
        <v>153</v>
      </c>
      <c r="H281" s="32">
        <v>57</v>
      </c>
      <c r="I281" s="33">
        <f t="shared" si="90"/>
        <v>54.15</v>
      </c>
      <c r="J281" s="33">
        <f t="shared" si="95"/>
        <v>51.3</v>
      </c>
      <c r="K281" s="33">
        <f t="shared" si="88"/>
        <v>48.45</v>
      </c>
      <c r="L281" s="33">
        <f t="shared" si="89"/>
        <v>45.6</v>
      </c>
      <c r="M281" s="33">
        <f t="shared" si="91"/>
        <v>42.75</v>
      </c>
      <c r="N281" s="33">
        <f t="shared" si="92"/>
        <v>39.900000000000006</v>
      </c>
      <c r="O281" s="33">
        <f t="shared" si="93"/>
        <v>37.049999999999997</v>
      </c>
      <c r="P281" s="33">
        <f t="shared" si="94"/>
        <v>32.489999999999995</v>
      </c>
      <c r="T281" s="34"/>
      <c r="V281" s="34"/>
    </row>
    <row r="282" spans="1:22" s="29" customFormat="1" ht="55.5" customHeight="1" x14ac:dyDescent="0.2">
      <c r="A282" s="24"/>
      <c r="B282" s="24"/>
      <c r="C282" s="41"/>
      <c r="D282" s="42"/>
      <c r="E282" s="42"/>
      <c r="F282" s="42"/>
      <c r="G282" s="27"/>
      <c r="H282" s="65"/>
      <c r="I282" s="65"/>
      <c r="J282" s="65"/>
      <c r="K282" s="65"/>
      <c r="L282" s="65"/>
      <c r="M282" s="65"/>
      <c r="N282" s="65"/>
      <c r="O282" s="65"/>
      <c r="P282" s="65"/>
      <c r="T282" s="34"/>
      <c r="V282" s="34"/>
    </row>
    <row r="283" spans="1:22" s="29" customFormat="1" ht="30" customHeight="1" x14ac:dyDescent="0.2">
      <c r="C283" s="39" t="s">
        <v>137</v>
      </c>
      <c r="D283" s="1" t="s">
        <v>17</v>
      </c>
      <c r="E283" s="1" t="s">
        <v>17</v>
      </c>
      <c r="F283" s="1" t="s">
        <v>26</v>
      </c>
      <c r="G283" s="54" t="s">
        <v>356</v>
      </c>
      <c r="H283" s="32">
        <v>98.6</v>
      </c>
      <c r="I283" s="33">
        <f t="shared" si="90"/>
        <v>93.669999999999987</v>
      </c>
      <c r="J283" s="33">
        <f t="shared" si="95"/>
        <v>88.74</v>
      </c>
      <c r="K283" s="33">
        <f t="shared" si="88"/>
        <v>83.81</v>
      </c>
      <c r="L283" s="33">
        <f t="shared" si="89"/>
        <v>78.88</v>
      </c>
      <c r="M283" s="33">
        <f t="shared" si="91"/>
        <v>73.949999999999989</v>
      </c>
      <c r="N283" s="33">
        <f t="shared" si="92"/>
        <v>69.02</v>
      </c>
      <c r="O283" s="33">
        <f t="shared" si="93"/>
        <v>64.09</v>
      </c>
      <c r="P283" s="33">
        <f t="shared" si="94"/>
        <v>56.201999999999991</v>
      </c>
      <c r="T283" s="34"/>
      <c r="V283" s="34"/>
    </row>
    <row r="284" spans="1:22" s="29" customFormat="1" ht="30" customHeight="1" x14ac:dyDescent="0.2">
      <c r="C284" s="39" t="s">
        <v>137</v>
      </c>
      <c r="D284" s="1">
        <v>120</v>
      </c>
      <c r="E284" s="1">
        <v>120</v>
      </c>
      <c r="F284" s="1">
        <v>130</v>
      </c>
      <c r="G284" s="54" t="s">
        <v>169</v>
      </c>
      <c r="H284" s="32">
        <v>167.1</v>
      </c>
      <c r="I284" s="33">
        <f t="shared" si="90"/>
        <v>158.745</v>
      </c>
      <c r="J284" s="33">
        <f t="shared" si="95"/>
        <v>150.38999999999999</v>
      </c>
      <c r="K284" s="33">
        <f t="shared" si="88"/>
        <v>142.035</v>
      </c>
      <c r="L284" s="33">
        <f t="shared" si="89"/>
        <v>133.68</v>
      </c>
      <c r="M284" s="33">
        <f t="shared" si="91"/>
        <v>125.32499999999999</v>
      </c>
      <c r="N284" s="33">
        <f t="shared" si="92"/>
        <v>116.97</v>
      </c>
      <c r="O284" s="33">
        <f t="shared" si="93"/>
        <v>108.61500000000001</v>
      </c>
      <c r="P284" s="33">
        <f t="shared" si="94"/>
        <v>95.247</v>
      </c>
      <c r="T284" s="34"/>
      <c r="V284" s="34"/>
    </row>
    <row r="285" spans="1:22" s="29" customFormat="1" ht="30" customHeight="1" x14ac:dyDescent="0.2">
      <c r="C285" s="39" t="s">
        <v>137</v>
      </c>
      <c r="D285" s="1" t="s">
        <v>79</v>
      </c>
      <c r="E285" s="1" t="s">
        <v>79</v>
      </c>
      <c r="F285" s="1" t="s">
        <v>59</v>
      </c>
      <c r="G285" s="54" t="s">
        <v>169</v>
      </c>
      <c r="H285" s="32">
        <v>173.5</v>
      </c>
      <c r="I285" s="33">
        <f t="shared" si="90"/>
        <v>164.82499999999999</v>
      </c>
      <c r="J285" s="33">
        <f t="shared" si="95"/>
        <v>156.15</v>
      </c>
      <c r="K285" s="33">
        <f t="shared" si="88"/>
        <v>147.47499999999999</v>
      </c>
      <c r="L285" s="33">
        <f t="shared" si="89"/>
        <v>138.80000000000001</v>
      </c>
      <c r="M285" s="33">
        <f t="shared" si="91"/>
        <v>130.125</v>
      </c>
      <c r="N285" s="33">
        <f t="shared" si="92"/>
        <v>121.45</v>
      </c>
      <c r="O285" s="33">
        <f t="shared" si="93"/>
        <v>112.77500000000001</v>
      </c>
      <c r="P285" s="33">
        <f t="shared" si="94"/>
        <v>98.894999999999996</v>
      </c>
      <c r="T285" s="34"/>
      <c r="V285" s="34"/>
    </row>
    <row r="286" spans="1:22" ht="17.25" customHeight="1" x14ac:dyDescent="0.2"/>
    <row r="287" spans="1:22" ht="14.25" customHeight="1" x14ac:dyDescent="0.2">
      <c r="A287" s="72"/>
      <c r="G287" s="73"/>
    </row>
    <row r="288" spans="1:22" s="29" customFormat="1" ht="11.25" customHeight="1" x14ac:dyDescent="0.2">
      <c r="A288" s="24"/>
      <c r="B288" s="24"/>
      <c r="C288" s="25"/>
      <c r="D288" s="26"/>
      <c r="E288" s="26"/>
      <c r="F288" s="26"/>
      <c r="G288" s="73"/>
      <c r="H288" s="28"/>
      <c r="I288" s="24"/>
      <c r="J288" s="10"/>
      <c r="K288" s="24"/>
      <c r="L288" s="24"/>
      <c r="M288" s="24"/>
      <c r="N288" s="24"/>
      <c r="O288" s="24"/>
      <c r="P288" s="214"/>
    </row>
    <row r="289" spans="1:16" s="29" customFormat="1" ht="11.25" customHeight="1" x14ac:dyDescent="0.2">
      <c r="A289" s="24"/>
      <c r="B289" s="24"/>
      <c r="C289" s="25"/>
      <c r="D289" s="26"/>
      <c r="E289" s="26"/>
      <c r="F289" s="26"/>
      <c r="G289" s="73"/>
      <c r="H289" s="28"/>
      <c r="I289" s="24"/>
      <c r="J289" s="24"/>
      <c r="K289" s="24"/>
      <c r="L289" s="24"/>
      <c r="M289" s="24"/>
      <c r="N289" s="24"/>
      <c r="O289" s="24"/>
      <c r="P289" s="214"/>
    </row>
    <row r="290" spans="1:16" x14ac:dyDescent="0.2">
      <c r="H290" s="28"/>
      <c r="J290" s="24"/>
      <c r="K290" s="74"/>
    </row>
    <row r="291" spans="1:16" x14ac:dyDescent="0.2">
      <c r="H291" s="28"/>
      <c r="J291" s="74"/>
      <c r="K291" s="74"/>
    </row>
    <row r="292" spans="1:16" x14ac:dyDescent="0.2">
      <c r="H292" s="28"/>
      <c r="J292" s="74"/>
      <c r="K292" s="74"/>
    </row>
    <row r="293" spans="1:16" x14ac:dyDescent="0.2">
      <c r="H293" s="28"/>
      <c r="J293" s="74"/>
      <c r="K293" s="74"/>
    </row>
    <row r="294" spans="1:16" x14ac:dyDescent="0.2">
      <c r="H294" s="28"/>
      <c r="J294" s="74"/>
      <c r="K294" s="74"/>
    </row>
    <row r="295" spans="1:16" x14ac:dyDescent="0.2">
      <c r="H295" s="28"/>
      <c r="J295" s="74"/>
      <c r="K295" s="74"/>
    </row>
    <row r="296" spans="1:16" x14ac:dyDescent="0.2">
      <c r="H296" s="28"/>
      <c r="J296" s="74"/>
      <c r="K296" s="74"/>
    </row>
    <row r="297" spans="1:16" x14ac:dyDescent="0.2">
      <c r="H297" s="28"/>
      <c r="J297" s="74"/>
      <c r="K297" s="74"/>
    </row>
    <row r="298" spans="1:16" x14ac:dyDescent="0.2">
      <c r="H298" s="28"/>
      <c r="J298" s="74"/>
      <c r="K298" s="74"/>
    </row>
    <row r="299" spans="1:16" x14ac:dyDescent="0.2">
      <c r="H299" s="28"/>
      <c r="J299" s="74"/>
      <c r="K299" s="74"/>
    </row>
    <row r="300" spans="1:16" x14ac:dyDescent="0.2">
      <c r="H300" s="28"/>
      <c r="J300" s="74"/>
      <c r="K300" s="74"/>
    </row>
    <row r="301" spans="1:16" x14ac:dyDescent="0.2">
      <c r="J301" s="74"/>
    </row>
  </sheetData>
  <mergeCells count="21">
    <mergeCell ref="I5:P5"/>
    <mergeCell ref="I2:P2"/>
    <mergeCell ref="I3:P3"/>
    <mergeCell ref="I4:P4"/>
    <mergeCell ref="A93:B93"/>
    <mergeCell ref="A58:B58"/>
    <mergeCell ref="A86:B86"/>
    <mergeCell ref="H5:H6"/>
    <mergeCell ref="A5:A6"/>
    <mergeCell ref="D5:F5"/>
    <mergeCell ref="G5:G6"/>
    <mergeCell ref="A95:B95"/>
    <mergeCell ref="A92:B92"/>
    <mergeCell ref="A139:B139"/>
    <mergeCell ref="C5:C6"/>
    <mergeCell ref="A90:B90"/>
    <mergeCell ref="A108:B108"/>
    <mergeCell ref="A115:B115"/>
    <mergeCell ref="A117:B117"/>
    <mergeCell ref="A107:B107"/>
    <mergeCell ref="A98:B98"/>
  </mergeCells>
  <phoneticPr fontId="0" type="noConversion"/>
  <pageMargins left="0.59055118110236227" right="7.874015748031496E-2" top="0.15748031496062992" bottom="0.15748031496062992" header="0.15748031496062992" footer="0"/>
  <pageSetup paperSize="9" scale="42" fitToHeight="0" orientation="portrait" r:id="rId1"/>
  <headerFooter alignWithMargins="0"/>
  <ignoredErrors>
    <ignoredError sqref="F52 D53:F54 D211:F215 F130 D260:F260 D208:F208 F209:F210 D262:F263 F250:F251 D101:F102 D149:F149 D285:F285 E82:F82 F186 D187:F187 D257:F258 E96:F96 D194:F194 D129:F129 D283:F283 D204:F206 F122:F123 D97:F98 F145 E124:F125 D132:F133 D146:F146 F147:F148 D135:F135 D252:F252 F253 D265:F273 F276:F277 F28:F29 D8:F13 D126:F127 D159:F163 D56:F56 D196:F197 F103:F105 D278:F281 D23:F27 D189:F192 D151:F153 D199:F202 D237:F249 E99:F100 D106:F121 D58:F70 D72:F73 D217:F229 D75:F81 D30:F51 D254:F255 D15:F21 D174:F185 D83:F95 D165:F172 D155:F157 D137:F144 D231:F235 D236:F2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4"/>
  <sheetViews>
    <sheetView zoomScale="70" zoomScaleNormal="70" workbookViewId="0">
      <pane ySplit="6" topLeftCell="A28" activePane="bottomLeft" state="frozen"/>
      <selection pane="bottomLeft" activeCell="G2" sqref="G2"/>
    </sheetView>
  </sheetViews>
  <sheetFormatPr defaultColWidth="8.85546875" defaultRowHeight="18" x14ac:dyDescent="0.2"/>
  <cols>
    <col min="1" max="1" width="26.7109375" style="10" customWidth="1"/>
    <col min="2" max="2" width="2.85546875" style="10" customWidth="1"/>
    <col min="3" max="3" width="11.140625" style="11" customWidth="1"/>
    <col min="4" max="4" width="7.5703125" style="12" customWidth="1"/>
    <col min="5" max="5" width="7.7109375" style="12" customWidth="1"/>
    <col min="6" max="6" width="9.28515625" style="12" customWidth="1"/>
    <col min="7" max="7" width="62.28515625" style="13" customWidth="1"/>
    <col min="8" max="8" width="0.140625" style="10" hidden="1" customWidth="1"/>
    <col min="9" max="9" width="11.42578125" style="43" customWidth="1"/>
    <col min="10" max="17" width="8.7109375" style="10" customWidth="1"/>
    <col min="18" max="16384" width="8.85546875" style="10"/>
  </cols>
  <sheetData>
    <row r="1" spans="1:19" ht="14.25" customHeight="1" x14ac:dyDescent="0.2">
      <c r="H1" s="14"/>
      <c r="I1" s="10"/>
    </row>
    <row r="2" spans="1:19" ht="30" customHeight="1" x14ac:dyDescent="0.2">
      <c r="A2" s="15"/>
      <c r="B2" s="16"/>
      <c r="D2" s="17"/>
      <c r="F2" s="18"/>
      <c r="G2" s="19" t="s">
        <v>506</v>
      </c>
      <c r="H2" s="14"/>
      <c r="J2" s="252" t="s">
        <v>148</v>
      </c>
      <c r="K2" s="252"/>
      <c r="L2" s="252"/>
      <c r="M2" s="252"/>
      <c r="N2" s="252"/>
      <c r="O2" s="252"/>
      <c r="P2" s="252"/>
      <c r="Q2" s="252"/>
    </row>
    <row r="3" spans="1:19" ht="32.25" customHeight="1" x14ac:dyDescent="0.2">
      <c r="B3" s="20"/>
      <c r="C3" s="20"/>
      <c r="D3" s="20"/>
      <c r="E3" s="20"/>
      <c r="F3" s="20"/>
      <c r="G3" s="21" t="s">
        <v>500</v>
      </c>
      <c r="H3" s="14"/>
      <c r="J3" s="253" t="s">
        <v>499</v>
      </c>
      <c r="K3" s="253"/>
      <c r="L3" s="253"/>
      <c r="M3" s="253"/>
      <c r="N3" s="253"/>
      <c r="O3" s="253"/>
      <c r="P3" s="253"/>
      <c r="Q3" s="253"/>
    </row>
    <row r="4" spans="1:19" ht="31.5" customHeight="1" x14ac:dyDescent="0.2">
      <c r="B4" s="20"/>
      <c r="C4" s="20"/>
      <c r="D4" s="20"/>
      <c r="E4" s="20"/>
      <c r="F4" s="20"/>
      <c r="G4" s="21" t="s">
        <v>498</v>
      </c>
      <c r="J4" s="254" t="s">
        <v>43</v>
      </c>
      <c r="K4" s="254"/>
      <c r="L4" s="254"/>
      <c r="M4" s="254"/>
      <c r="N4" s="254"/>
      <c r="O4" s="254"/>
      <c r="P4" s="254"/>
      <c r="Q4" s="254"/>
    </row>
    <row r="5" spans="1:19" ht="19.5" customHeight="1" x14ac:dyDescent="0.2">
      <c r="A5" s="257" t="s">
        <v>187</v>
      </c>
      <c r="C5" s="249" t="s">
        <v>149</v>
      </c>
      <c r="D5" s="249" t="s">
        <v>50</v>
      </c>
      <c r="E5" s="250"/>
      <c r="F5" s="250"/>
      <c r="G5" s="258" t="s">
        <v>1</v>
      </c>
      <c r="H5" s="87"/>
      <c r="I5" s="255" t="s">
        <v>493</v>
      </c>
      <c r="J5" s="251" t="s">
        <v>330</v>
      </c>
      <c r="K5" s="251"/>
      <c r="L5" s="251"/>
      <c r="M5" s="251"/>
      <c r="N5" s="251"/>
      <c r="O5" s="251"/>
      <c r="P5" s="251"/>
      <c r="Q5" s="251"/>
    </row>
    <row r="6" spans="1:19" ht="18" customHeight="1" x14ac:dyDescent="0.2">
      <c r="A6" s="257"/>
      <c r="B6" s="22"/>
      <c r="C6" s="250"/>
      <c r="D6" s="23" t="s">
        <v>40</v>
      </c>
      <c r="E6" s="23" t="s">
        <v>41</v>
      </c>
      <c r="F6" s="23" t="s">
        <v>42</v>
      </c>
      <c r="G6" s="251"/>
      <c r="H6" s="23" t="s">
        <v>47</v>
      </c>
      <c r="I6" s="256"/>
      <c r="J6" s="213" t="s">
        <v>485</v>
      </c>
      <c r="K6" s="213" t="s">
        <v>484</v>
      </c>
      <c r="L6" s="213" t="s">
        <v>331</v>
      </c>
      <c r="M6" s="213" t="s">
        <v>332</v>
      </c>
      <c r="N6" s="213" t="s">
        <v>333</v>
      </c>
      <c r="O6" s="213" t="s">
        <v>334</v>
      </c>
      <c r="P6" s="213" t="s">
        <v>335</v>
      </c>
      <c r="Q6" s="213" t="s">
        <v>336</v>
      </c>
    </row>
    <row r="7" spans="1:19" s="29" customFormat="1" ht="11.25" customHeight="1" x14ac:dyDescent="0.2">
      <c r="A7" s="24"/>
      <c r="B7" s="24"/>
      <c r="C7" s="25"/>
      <c r="D7" s="26"/>
      <c r="E7" s="26"/>
      <c r="F7" s="26"/>
      <c r="G7" s="73"/>
      <c r="H7" s="24"/>
      <c r="I7" s="75"/>
      <c r="J7" s="24"/>
      <c r="K7" s="24"/>
      <c r="L7" s="24"/>
      <c r="M7" s="24"/>
      <c r="N7" s="24"/>
      <c r="O7" s="24"/>
      <c r="P7" s="24"/>
      <c r="Q7" s="214"/>
    </row>
    <row r="8" spans="1:19" s="29" customFormat="1" ht="20.25" customHeight="1" x14ac:dyDescent="0.2">
      <c r="A8" s="50"/>
      <c r="B8" s="50"/>
      <c r="C8" s="62" t="s">
        <v>71</v>
      </c>
      <c r="D8" s="2" t="s">
        <v>72</v>
      </c>
      <c r="E8" s="2" t="s">
        <v>53</v>
      </c>
      <c r="F8" s="2" t="s">
        <v>53</v>
      </c>
      <c r="G8" s="63" t="s">
        <v>170</v>
      </c>
      <c r="H8" s="76">
        <v>14.1</v>
      </c>
      <c r="I8" s="32">
        <v>60.5</v>
      </c>
      <c r="J8" s="33">
        <f>I8-I8*0.05</f>
        <v>57.475000000000001</v>
      </c>
      <c r="K8" s="33">
        <f t="shared" ref="K8:K71" si="0">I8-I8*0.1</f>
        <v>54.45</v>
      </c>
      <c r="L8" s="33">
        <f t="shared" ref="L8:L71" si="1">I8-I8*0.15</f>
        <v>51.424999999999997</v>
      </c>
      <c r="M8" s="33">
        <f t="shared" ref="M8:M71" si="2">I8-I8*0.2</f>
        <v>48.4</v>
      </c>
      <c r="N8" s="33">
        <f>I8-I8*0.25</f>
        <v>45.375</v>
      </c>
      <c r="O8" s="33">
        <f>I8-I8*0.3</f>
        <v>42.35</v>
      </c>
      <c r="P8" s="33">
        <f>I8-I8*0.35</f>
        <v>39.325000000000003</v>
      </c>
      <c r="Q8" s="33">
        <f>J8-J8*0.4</f>
        <v>34.484999999999999</v>
      </c>
      <c r="S8" s="34"/>
    </row>
    <row r="9" spans="1:19" s="29" customFormat="1" ht="20.25" customHeight="1" x14ac:dyDescent="0.2">
      <c r="A9" s="50"/>
      <c r="B9" s="50"/>
      <c r="C9" s="39" t="s">
        <v>71</v>
      </c>
      <c r="D9" s="1" t="s">
        <v>54</v>
      </c>
      <c r="E9" s="1" t="s">
        <v>72</v>
      </c>
      <c r="F9" s="1" t="s">
        <v>26</v>
      </c>
      <c r="G9" s="63" t="s">
        <v>170</v>
      </c>
      <c r="H9" s="77">
        <v>20.7</v>
      </c>
      <c r="I9" s="32">
        <v>60.5</v>
      </c>
      <c r="J9" s="33">
        <f t="shared" ref="J9:J71" si="3">I9-I9*0.05</f>
        <v>57.475000000000001</v>
      </c>
      <c r="K9" s="33">
        <f t="shared" si="0"/>
        <v>54.45</v>
      </c>
      <c r="L9" s="33">
        <f t="shared" si="1"/>
        <v>51.424999999999997</v>
      </c>
      <c r="M9" s="33">
        <f t="shared" si="2"/>
        <v>48.4</v>
      </c>
      <c r="N9" s="33">
        <f t="shared" ref="N9:N71" si="4">I9-I9*0.25</f>
        <v>45.375</v>
      </c>
      <c r="O9" s="33">
        <f t="shared" ref="O9:O71" si="5">I9-I9*0.3</f>
        <v>42.35</v>
      </c>
      <c r="P9" s="33">
        <f t="shared" ref="P9:P71" si="6">I9-I9*0.35</f>
        <v>39.325000000000003</v>
      </c>
      <c r="Q9" s="33">
        <f t="shared" ref="Q9:Q71" si="7">J9-J9*0.4</f>
        <v>34.484999999999999</v>
      </c>
      <c r="S9" s="34"/>
    </row>
    <row r="10" spans="1:19" s="29" customFormat="1" ht="20.25" customHeight="1" x14ac:dyDescent="0.2">
      <c r="A10" s="259"/>
      <c r="B10" s="260"/>
      <c r="C10" s="39" t="s">
        <v>71</v>
      </c>
      <c r="D10" s="1" t="s">
        <v>54</v>
      </c>
      <c r="E10" s="1" t="s">
        <v>54</v>
      </c>
      <c r="F10" s="1" t="s">
        <v>53</v>
      </c>
      <c r="G10" s="54" t="s">
        <v>170</v>
      </c>
      <c r="H10" s="77">
        <v>20.7</v>
      </c>
      <c r="I10" s="32">
        <v>110</v>
      </c>
      <c r="J10" s="33">
        <f t="shared" si="3"/>
        <v>104.5</v>
      </c>
      <c r="K10" s="33">
        <f t="shared" si="0"/>
        <v>99</v>
      </c>
      <c r="L10" s="33">
        <f t="shared" si="1"/>
        <v>93.5</v>
      </c>
      <c r="M10" s="33">
        <f t="shared" si="2"/>
        <v>88</v>
      </c>
      <c r="N10" s="33">
        <f t="shared" si="4"/>
        <v>82.5</v>
      </c>
      <c r="O10" s="33">
        <f t="shared" si="5"/>
        <v>77</v>
      </c>
      <c r="P10" s="33">
        <f t="shared" si="6"/>
        <v>71.5</v>
      </c>
      <c r="Q10" s="33">
        <f t="shared" si="7"/>
        <v>62.699999999999996</v>
      </c>
      <c r="S10" s="34"/>
    </row>
    <row r="11" spans="1:19" s="29" customFormat="1" ht="55.5" customHeight="1" x14ac:dyDescent="0.2">
      <c r="A11" s="24"/>
      <c r="B11" s="24"/>
      <c r="C11" s="41"/>
      <c r="D11" s="42"/>
      <c r="E11" s="42"/>
      <c r="F11" s="42"/>
      <c r="G11" s="27"/>
      <c r="H11" s="24"/>
      <c r="J11" s="65"/>
      <c r="K11" s="65"/>
      <c r="L11" s="65"/>
      <c r="M11" s="65"/>
      <c r="N11" s="65"/>
      <c r="O11" s="65"/>
      <c r="P11" s="65"/>
      <c r="Q11" s="65"/>
      <c r="S11" s="34"/>
    </row>
    <row r="12" spans="1:19" s="29" customFormat="1" ht="20.25" customHeight="1" x14ac:dyDescent="0.2">
      <c r="A12" s="259"/>
      <c r="B12" s="260"/>
      <c r="C12" s="39" t="s">
        <v>275</v>
      </c>
      <c r="D12" s="1" t="s">
        <v>17</v>
      </c>
      <c r="E12" s="1" t="s">
        <v>13</v>
      </c>
      <c r="F12" s="1" t="s">
        <v>13</v>
      </c>
      <c r="G12" s="40" t="s">
        <v>155</v>
      </c>
      <c r="H12" s="77">
        <v>20.7</v>
      </c>
      <c r="I12" s="32">
        <v>49</v>
      </c>
      <c r="J12" s="33">
        <f t="shared" si="3"/>
        <v>46.55</v>
      </c>
      <c r="K12" s="33">
        <f t="shared" si="0"/>
        <v>44.1</v>
      </c>
      <c r="L12" s="33">
        <f t="shared" si="1"/>
        <v>41.65</v>
      </c>
      <c r="M12" s="33">
        <f t="shared" si="2"/>
        <v>39.200000000000003</v>
      </c>
      <c r="N12" s="33">
        <f t="shared" si="4"/>
        <v>36.75</v>
      </c>
      <c r="O12" s="33">
        <f t="shared" si="5"/>
        <v>34.299999999999997</v>
      </c>
      <c r="P12" s="33">
        <f t="shared" si="6"/>
        <v>31.85</v>
      </c>
      <c r="Q12" s="33">
        <f t="shared" si="7"/>
        <v>27.929999999999996</v>
      </c>
      <c r="S12" s="34"/>
    </row>
    <row r="13" spans="1:19" s="29" customFormat="1" ht="55.5" customHeight="1" x14ac:dyDescent="0.2">
      <c r="A13" s="24"/>
      <c r="B13" s="24"/>
      <c r="C13" s="41"/>
      <c r="D13" s="42"/>
      <c r="E13" s="42"/>
      <c r="F13" s="42"/>
      <c r="G13" s="27"/>
      <c r="H13" s="24"/>
      <c r="J13" s="65"/>
      <c r="K13" s="65"/>
      <c r="L13" s="65"/>
      <c r="M13" s="65"/>
      <c r="N13" s="65"/>
      <c r="O13" s="65"/>
      <c r="P13" s="65"/>
      <c r="Q13" s="65"/>
      <c r="S13" s="34"/>
    </row>
    <row r="14" spans="1:19" s="29" customFormat="1" ht="20.25" customHeight="1" x14ac:dyDescent="0.2">
      <c r="A14" s="50"/>
      <c r="C14" s="39" t="s">
        <v>71</v>
      </c>
      <c r="D14" s="1" t="s">
        <v>73</v>
      </c>
      <c r="E14" s="1" t="s">
        <v>53</v>
      </c>
      <c r="F14" s="1" t="s">
        <v>15</v>
      </c>
      <c r="G14" s="63" t="s">
        <v>170</v>
      </c>
      <c r="H14" s="77">
        <v>14.1</v>
      </c>
      <c r="I14" s="32">
        <v>35.800000000000004</v>
      </c>
      <c r="J14" s="33">
        <f t="shared" si="3"/>
        <v>34.010000000000005</v>
      </c>
      <c r="K14" s="33">
        <f t="shared" si="0"/>
        <v>32.220000000000006</v>
      </c>
      <c r="L14" s="33">
        <f t="shared" si="1"/>
        <v>30.430000000000003</v>
      </c>
      <c r="M14" s="33">
        <f t="shared" si="2"/>
        <v>28.640000000000004</v>
      </c>
      <c r="N14" s="33">
        <f t="shared" si="4"/>
        <v>26.85</v>
      </c>
      <c r="O14" s="33">
        <f t="shared" si="5"/>
        <v>25.060000000000002</v>
      </c>
      <c r="P14" s="33">
        <f t="shared" si="6"/>
        <v>23.270000000000003</v>
      </c>
      <c r="Q14" s="33">
        <f t="shared" si="7"/>
        <v>20.406000000000002</v>
      </c>
      <c r="S14" s="34"/>
    </row>
    <row r="15" spans="1:19" s="29" customFormat="1" ht="20.25" customHeight="1" x14ac:dyDescent="0.2">
      <c r="A15" s="50"/>
      <c r="C15" s="39" t="s">
        <v>71</v>
      </c>
      <c r="D15" s="1" t="s">
        <v>81</v>
      </c>
      <c r="E15" s="1" t="s">
        <v>73</v>
      </c>
      <c r="F15" s="1" t="s">
        <v>21</v>
      </c>
      <c r="G15" s="63" t="s">
        <v>170</v>
      </c>
      <c r="H15" s="77">
        <v>14.1</v>
      </c>
      <c r="I15" s="32">
        <v>60.5</v>
      </c>
      <c r="J15" s="33">
        <f t="shared" si="3"/>
        <v>57.475000000000001</v>
      </c>
      <c r="K15" s="33">
        <f t="shared" si="0"/>
        <v>54.45</v>
      </c>
      <c r="L15" s="33">
        <f t="shared" si="1"/>
        <v>51.424999999999997</v>
      </c>
      <c r="M15" s="33">
        <f t="shared" si="2"/>
        <v>48.4</v>
      </c>
      <c r="N15" s="33">
        <f t="shared" si="4"/>
        <v>45.375</v>
      </c>
      <c r="O15" s="33">
        <f t="shared" si="5"/>
        <v>42.35</v>
      </c>
      <c r="P15" s="33">
        <f t="shared" si="6"/>
        <v>39.325000000000003</v>
      </c>
      <c r="Q15" s="33">
        <f t="shared" si="7"/>
        <v>34.484999999999999</v>
      </c>
      <c r="S15" s="34"/>
    </row>
    <row r="16" spans="1:19" s="29" customFormat="1" ht="20.25" customHeight="1" x14ac:dyDescent="0.2">
      <c r="A16" s="50"/>
      <c r="C16" s="39" t="s">
        <v>71</v>
      </c>
      <c r="D16" s="1" t="s">
        <v>76</v>
      </c>
      <c r="E16" s="1" t="s">
        <v>73</v>
      </c>
      <c r="F16" s="1" t="s">
        <v>15</v>
      </c>
      <c r="G16" s="63" t="s">
        <v>170</v>
      </c>
      <c r="H16" s="77">
        <v>14.1</v>
      </c>
      <c r="I16" s="32">
        <v>60.5</v>
      </c>
      <c r="J16" s="33">
        <f t="shared" si="3"/>
        <v>57.475000000000001</v>
      </c>
      <c r="K16" s="33">
        <f t="shared" si="0"/>
        <v>54.45</v>
      </c>
      <c r="L16" s="33">
        <f t="shared" si="1"/>
        <v>51.424999999999997</v>
      </c>
      <c r="M16" s="33">
        <f t="shared" si="2"/>
        <v>48.4</v>
      </c>
      <c r="N16" s="33">
        <f t="shared" si="4"/>
        <v>45.375</v>
      </c>
      <c r="O16" s="33">
        <f t="shared" si="5"/>
        <v>42.35</v>
      </c>
      <c r="P16" s="33">
        <f t="shared" si="6"/>
        <v>39.325000000000003</v>
      </c>
      <c r="Q16" s="33">
        <f t="shared" si="7"/>
        <v>34.484999999999999</v>
      </c>
      <c r="S16" s="34"/>
    </row>
    <row r="17" spans="1:19" s="29" customFormat="1" ht="20.25" customHeight="1" x14ac:dyDescent="0.2">
      <c r="A17" s="50"/>
      <c r="C17" s="39" t="s">
        <v>71</v>
      </c>
      <c r="D17" s="1" t="s">
        <v>96</v>
      </c>
      <c r="E17" s="1" t="s">
        <v>54</v>
      </c>
      <c r="F17" s="1" t="s">
        <v>27</v>
      </c>
      <c r="G17" s="63" t="s">
        <v>170</v>
      </c>
      <c r="H17" s="77">
        <v>14.1</v>
      </c>
      <c r="I17" s="32">
        <v>60.5</v>
      </c>
      <c r="J17" s="33">
        <f t="shared" si="3"/>
        <v>57.475000000000001</v>
      </c>
      <c r="K17" s="33">
        <f t="shared" si="0"/>
        <v>54.45</v>
      </c>
      <c r="L17" s="33">
        <f t="shared" si="1"/>
        <v>51.424999999999997</v>
      </c>
      <c r="M17" s="33">
        <f t="shared" si="2"/>
        <v>48.4</v>
      </c>
      <c r="N17" s="33">
        <f t="shared" si="4"/>
        <v>45.375</v>
      </c>
      <c r="O17" s="33">
        <f t="shared" si="5"/>
        <v>42.35</v>
      </c>
      <c r="P17" s="33">
        <f t="shared" si="6"/>
        <v>39.325000000000003</v>
      </c>
      <c r="Q17" s="33">
        <f t="shared" si="7"/>
        <v>34.484999999999999</v>
      </c>
      <c r="S17" s="34"/>
    </row>
    <row r="18" spans="1:19" s="29" customFormat="1" ht="20.25" customHeight="1" x14ac:dyDescent="0.2">
      <c r="A18" s="50"/>
      <c r="C18" s="39" t="s">
        <v>71</v>
      </c>
      <c r="D18" s="1" t="s">
        <v>39</v>
      </c>
      <c r="E18" s="1" t="s">
        <v>76</v>
      </c>
      <c r="F18" s="1" t="s">
        <v>15</v>
      </c>
      <c r="G18" s="63" t="s">
        <v>170</v>
      </c>
      <c r="H18" s="77">
        <v>14.1</v>
      </c>
      <c r="I18" s="32">
        <v>60.5</v>
      </c>
      <c r="J18" s="33">
        <f t="shared" si="3"/>
        <v>57.475000000000001</v>
      </c>
      <c r="K18" s="33">
        <f t="shared" si="0"/>
        <v>54.45</v>
      </c>
      <c r="L18" s="33">
        <f t="shared" si="1"/>
        <v>51.424999999999997</v>
      </c>
      <c r="M18" s="33">
        <f t="shared" si="2"/>
        <v>48.4</v>
      </c>
      <c r="N18" s="33">
        <f t="shared" si="4"/>
        <v>45.375</v>
      </c>
      <c r="O18" s="33">
        <f t="shared" si="5"/>
        <v>42.35</v>
      </c>
      <c r="P18" s="33">
        <f t="shared" si="6"/>
        <v>39.325000000000003</v>
      </c>
      <c r="Q18" s="33">
        <f t="shared" si="7"/>
        <v>34.484999999999999</v>
      </c>
      <c r="S18" s="34"/>
    </row>
    <row r="19" spans="1:19" s="29" customFormat="1" ht="20.25" customHeight="1" x14ac:dyDescent="0.2">
      <c r="A19" s="50"/>
      <c r="C19" s="39" t="s">
        <v>71</v>
      </c>
      <c r="D19" s="1" t="s">
        <v>39</v>
      </c>
      <c r="E19" s="1" t="s">
        <v>54</v>
      </c>
      <c r="F19" s="1" t="s">
        <v>15</v>
      </c>
      <c r="G19" s="54" t="s">
        <v>170</v>
      </c>
      <c r="H19" s="77">
        <v>14.1</v>
      </c>
      <c r="I19" s="32">
        <v>60.5</v>
      </c>
      <c r="J19" s="33">
        <f t="shared" si="3"/>
        <v>57.475000000000001</v>
      </c>
      <c r="K19" s="33">
        <f t="shared" si="0"/>
        <v>54.45</v>
      </c>
      <c r="L19" s="33">
        <f t="shared" si="1"/>
        <v>51.424999999999997</v>
      </c>
      <c r="M19" s="33">
        <f t="shared" si="2"/>
        <v>48.4</v>
      </c>
      <c r="N19" s="33">
        <f t="shared" si="4"/>
        <v>45.375</v>
      </c>
      <c r="O19" s="33">
        <f t="shared" si="5"/>
        <v>42.35</v>
      </c>
      <c r="P19" s="33">
        <f t="shared" si="6"/>
        <v>39.325000000000003</v>
      </c>
      <c r="Q19" s="33">
        <f t="shared" si="7"/>
        <v>34.484999999999999</v>
      </c>
      <c r="S19" s="34"/>
    </row>
    <row r="20" spans="1:19" s="29" customFormat="1" ht="55.5" customHeight="1" x14ac:dyDescent="0.2">
      <c r="A20" s="24"/>
      <c r="B20" s="24"/>
      <c r="C20" s="41"/>
      <c r="D20" s="42"/>
      <c r="E20" s="42"/>
      <c r="F20" s="42"/>
      <c r="G20" s="27"/>
      <c r="H20" s="24"/>
      <c r="J20" s="65"/>
      <c r="K20" s="65"/>
      <c r="L20" s="65"/>
      <c r="M20" s="65"/>
      <c r="N20" s="65"/>
      <c r="O20" s="65"/>
      <c r="P20" s="65"/>
      <c r="Q20" s="65"/>
      <c r="S20" s="34"/>
    </row>
    <row r="21" spans="1:19" s="29" customFormat="1" ht="20.25" customHeight="1" x14ac:dyDescent="0.2">
      <c r="A21" s="50"/>
      <c r="B21" s="50"/>
      <c r="C21" s="39" t="s">
        <v>98</v>
      </c>
      <c r="D21" s="1" t="s">
        <v>52</v>
      </c>
      <c r="E21" s="1" t="s">
        <v>52</v>
      </c>
      <c r="F21" s="1" t="s">
        <v>53</v>
      </c>
      <c r="G21" s="63" t="s">
        <v>170</v>
      </c>
      <c r="H21" s="77">
        <v>14.1</v>
      </c>
      <c r="I21" s="32">
        <v>114.8</v>
      </c>
      <c r="J21" s="33">
        <f t="shared" si="3"/>
        <v>109.06</v>
      </c>
      <c r="K21" s="33">
        <f t="shared" si="0"/>
        <v>103.32</v>
      </c>
      <c r="L21" s="33">
        <f t="shared" si="1"/>
        <v>97.58</v>
      </c>
      <c r="M21" s="33">
        <f t="shared" si="2"/>
        <v>91.84</v>
      </c>
      <c r="N21" s="33">
        <f t="shared" si="4"/>
        <v>86.1</v>
      </c>
      <c r="O21" s="33">
        <f t="shared" si="5"/>
        <v>80.36</v>
      </c>
      <c r="P21" s="33">
        <f t="shared" si="6"/>
        <v>74.62</v>
      </c>
      <c r="Q21" s="33">
        <f t="shared" si="7"/>
        <v>65.436000000000007</v>
      </c>
      <c r="S21" s="34"/>
    </row>
    <row r="22" spans="1:19" s="29" customFormat="1" ht="20.25" customHeight="1" x14ac:dyDescent="0.2">
      <c r="A22" s="50"/>
      <c r="B22" s="50"/>
      <c r="C22" s="39" t="s">
        <v>98</v>
      </c>
      <c r="D22" s="1" t="s">
        <v>65</v>
      </c>
      <c r="E22" s="1" t="s">
        <v>65</v>
      </c>
      <c r="F22" s="1" t="s">
        <v>77</v>
      </c>
      <c r="G22" s="63" t="s">
        <v>170</v>
      </c>
      <c r="H22" s="77">
        <v>20.7</v>
      </c>
      <c r="I22" s="32">
        <v>147.79999999999998</v>
      </c>
      <c r="J22" s="33">
        <f t="shared" si="3"/>
        <v>140.41</v>
      </c>
      <c r="K22" s="33">
        <f t="shared" si="0"/>
        <v>133.01999999999998</v>
      </c>
      <c r="L22" s="33">
        <f t="shared" si="1"/>
        <v>125.62999999999998</v>
      </c>
      <c r="M22" s="33">
        <f t="shared" si="2"/>
        <v>118.23999999999998</v>
      </c>
      <c r="N22" s="33">
        <f t="shared" si="4"/>
        <v>110.85</v>
      </c>
      <c r="O22" s="33">
        <f t="shared" si="5"/>
        <v>103.45999999999998</v>
      </c>
      <c r="P22" s="33">
        <f t="shared" si="6"/>
        <v>96.07</v>
      </c>
      <c r="Q22" s="33">
        <f t="shared" si="7"/>
        <v>84.245999999999995</v>
      </c>
      <c r="S22" s="34"/>
    </row>
    <row r="23" spans="1:19" s="29" customFormat="1" ht="20.25" customHeight="1" x14ac:dyDescent="0.2">
      <c r="A23" s="50"/>
      <c r="B23" s="50"/>
      <c r="C23" s="39" t="s">
        <v>98</v>
      </c>
      <c r="D23" s="1" t="s">
        <v>99</v>
      </c>
      <c r="E23" s="1" t="s">
        <v>99</v>
      </c>
      <c r="F23" s="1" t="s">
        <v>53</v>
      </c>
      <c r="G23" s="63" t="s">
        <v>170</v>
      </c>
      <c r="H23" s="77">
        <v>20.7</v>
      </c>
      <c r="I23" s="32">
        <v>295.5</v>
      </c>
      <c r="J23" s="33">
        <f t="shared" si="3"/>
        <v>280.72500000000002</v>
      </c>
      <c r="K23" s="33">
        <f t="shared" si="0"/>
        <v>265.95</v>
      </c>
      <c r="L23" s="33">
        <f t="shared" si="1"/>
        <v>251.17500000000001</v>
      </c>
      <c r="M23" s="33">
        <f t="shared" si="2"/>
        <v>236.4</v>
      </c>
      <c r="N23" s="33">
        <f t="shared" si="4"/>
        <v>221.625</v>
      </c>
      <c r="O23" s="33">
        <f t="shared" si="5"/>
        <v>206.85000000000002</v>
      </c>
      <c r="P23" s="33">
        <f t="shared" si="6"/>
        <v>192.07499999999999</v>
      </c>
      <c r="Q23" s="33">
        <f t="shared" si="7"/>
        <v>168.435</v>
      </c>
      <c r="S23" s="34"/>
    </row>
    <row r="24" spans="1:19" s="29" customFormat="1" ht="20.25" customHeight="1" x14ac:dyDescent="0.2">
      <c r="A24" s="50"/>
      <c r="B24" s="50"/>
      <c r="C24" s="39" t="s">
        <v>98</v>
      </c>
      <c r="D24" s="1" t="s">
        <v>45</v>
      </c>
      <c r="E24" s="1" t="s">
        <v>45</v>
      </c>
      <c r="F24" s="1" t="s">
        <v>53</v>
      </c>
      <c r="G24" s="54" t="s">
        <v>170</v>
      </c>
      <c r="H24" s="77">
        <v>14.1</v>
      </c>
      <c r="I24" s="32">
        <v>295.39999999999998</v>
      </c>
      <c r="J24" s="33">
        <f t="shared" si="3"/>
        <v>280.63</v>
      </c>
      <c r="K24" s="33">
        <f t="shared" si="0"/>
        <v>265.85999999999996</v>
      </c>
      <c r="L24" s="33">
        <f t="shared" si="1"/>
        <v>251.08999999999997</v>
      </c>
      <c r="M24" s="33">
        <f t="shared" si="2"/>
        <v>236.32</v>
      </c>
      <c r="N24" s="33">
        <f t="shared" si="4"/>
        <v>221.54999999999998</v>
      </c>
      <c r="O24" s="33">
        <f t="shared" si="5"/>
        <v>206.77999999999997</v>
      </c>
      <c r="P24" s="33">
        <f t="shared" si="6"/>
        <v>192.01</v>
      </c>
      <c r="Q24" s="33">
        <f t="shared" si="7"/>
        <v>168.37799999999999</v>
      </c>
      <c r="S24" s="34"/>
    </row>
    <row r="25" spans="1:19" s="29" customFormat="1" ht="55.5" customHeight="1" x14ac:dyDescent="0.2">
      <c r="A25" s="24"/>
      <c r="B25" s="24"/>
      <c r="C25" s="41"/>
      <c r="D25" s="42"/>
      <c r="E25" s="42"/>
      <c r="F25" s="42"/>
      <c r="G25" s="27"/>
      <c r="H25" s="24"/>
      <c r="J25" s="65"/>
      <c r="K25" s="65"/>
      <c r="L25" s="65"/>
      <c r="M25" s="65"/>
      <c r="N25" s="65"/>
      <c r="O25" s="65"/>
      <c r="P25" s="65"/>
      <c r="Q25" s="65"/>
      <c r="S25" s="34"/>
    </row>
    <row r="26" spans="1:19" s="29" customFormat="1" ht="20.25" customHeight="1" x14ac:dyDescent="0.2">
      <c r="A26" s="50"/>
      <c r="B26" s="50"/>
      <c r="C26" s="39" t="s">
        <v>100</v>
      </c>
      <c r="D26" s="1" t="s">
        <v>80</v>
      </c>
      <c r="E26" s="1" t="s">
        <v>80</v>
      </c>
      <c r="F26" s="1" t="s">
        <v>77</v>
      </c>
      <c r="G26" s="60" t="s">
        <v>176</v>
      </c>
      <c r="H26" s="77">
        <v>14.1</v>
      </c>
      <c r="I26" s="32">
        <v>184.29999999999998</v>
      </c>
      <c r="J26" s="33">
        <f t="shared" si="3"/>
        <v>175.08499999999998</v>
      </c>
      <c r="K26" s="33">
        <f t="shared" si="0"/>
        <v>165.86999999999998</v>
      </c>
      <c r="L26" s="33">
        <f t="shared" si="1"/>
        <v>156.65499999999997</v>
      </c>
      <c r="M26" s="33">
        <f t="shared" si="2"/>
        <v>147.44</v>
      </c>
      <c r="N26" s="33">
        <f t="shared" si="4"/>
        <v>138.22499999999999</v>
      </c>
      <c r="O26" s="33">
        <f t="shared" si="5"/>
        <v>129.01</v>
      </c>
      <c r="P26" s="33">
        <f t="shared" si="6"/>
        <v>119.79499999999999</v>
      </c>
      <c r="Q26" s="33">
        <f t="shared" si="7"/>
        <v>105.05099999999999</v>
      </c>
      <c r="S26" s="34"/>
    </row>
    <row r="27" spans="1:19" s="29" customFormat="1" ht="20.25" customHeight="1" x14ac:dyDescent="0.2">
      <c r="A27" s="50"/>
      <c r="B27" s="50"/>
      <c r="C27" s="39" t="s">
        <v>100</v>
      </c>
      <c r="D27" s="1" t="s">
        <v>80</v>
      </c>
      <c r="E27" s="1" t="s">
        <v>80</v>
      </c>
      <c r="F27" s="1" t="s">
        <v>54</v>
      </c>
      <c r="G27" s="60" t="s">
        <v>176</v>
      </c>
      <c r="H27" s="77">
        <v>20.7</v>
      </c>
      <c r="I27" s="32">
        <v>184.29999999999998</v>
      </c>
      <c r="J27" s="33">
        <f t="shared" si="3"/>
        <v>175.08499999999998</v>
      </c>
      <c r="K27" s="33">
        <f t="shared" si="0"/>
        <v>165.86999999999998</v>
      </c>
      <c r="L27" s="33">
        <f t="shared" si="1"/>
        <v>156.65499999999997</v>
      </c>
      <c r="M27" s="33">
        <f t="shared" si="2"/>
        <v>147.44</v>
      </c>
      <c r="N27" s="33">
        <f t="shared" si="4"/>
        <v>138.22499999999999</v>
      </c>
      <c r="O27" s="33">
        <f t="shared" si="5"/>
        <v>129.01</v>
      </c>
      <c r="P27" s="33">
        <f t="shared" si="6"/>
        <v>119.79499999999999</v>
      </c>
      <c r="Q27" s="33">
        <f t="shared" si="7"/>
        <v>105.05099999999999</v>
      </c>
      <c r="S27" s="34"/>
    </row>
    <row r="28" spans="1:19" s="29" customFormat="1" ht="20.25" customHeight="1" x14ac:dyDescent="0.2">
      <c r="A28" s="50"/>
      <c r="B28" s="50"/>
      <c r="C28" s="39" t="s">
        <v>100</v>
      </c>
      <c r="D28" s="1" t="s">
        <v>65</v>
      </c>
      <c r="E28" s="1" t="s">
        <v>60</v>
      </c>
      <c r="F28" s="1" t="s">
        <v>79</v>
      </c>
      <c r="G28" s="60" t="s">
        <v>176</v>
      </c>
      <c r="H28" s="77">
        <v>20.7</v>
      </c>
      <c r="I28" s="32">
        <v>115.5</v>
      </c>
      <c r="J28" s="33">
        <f t="shared" si="3"/>
        <v>109.72499999999999</v>
      </c>
      <c r="K28" s="33">
        <f t="shared" si="0"/>
        <v>103.95</v>
      </c>
      <c r="L28" s="33">
        <f t="shared" si="1"/>
        <v>98.174999999999997</v>
      </c>
      <c r="M28" s="33">
        <f t="shared" si="2"/>
        <v>92.4</v>
      </c>
      <c r="N28" s="33">
        <f t="shared" si="4"/>
        <v>86.625</v>
      </c>
      <c r="O28" s="33">
        <f t="shared" si="5"/>
        <v>80.849999999999994</v>
      </c>
      <c r="P28" s="33">
        <f t="shared" si="6"/>
        <v>75.075000000000003</v>
      </c>
      <c r="Q28" s="33">
        <f t="shared" si="7"/>
        <v>65.834999999999994</v>
      </c>
      <c r="S28" s="34"/>
    </row>
    <row r="29" spans="1:19" s="29" customFormat="1" ht="20.25" customHeight="1" x14ac:dyDescent="0.2">
      <c r="A29" s="50"/>
      <c r="B29" s="50"/>
      <c r="C29" s="39" t="s">
        <v>100</v>
      </c>
      <c r="D29" s="1" t="s">
        <v>65</v>
      </c>
      <c r="E29" s="1" t="s">
        <v>65</v>
      </c>
      <c r="F29" s="1" t="s">
        <v>77</v>
      </c>
      <c r="G29" s="60" t="s">
        <v>176</v>
      </c>
      <c r="H29" s="77">
        <v>14.1</v>
      </c>
      <c r="I29" s="32">
        <v>184.2</v>
      </c>
      <c r="J29" s="33">
        <f t="shared" si="3"/>
        <v>174.98999999999998</v>
      </c>
      <c r="K29" s="33">
        <f t="shared" si="0"/>
        <v>165.78</v>
      </c>
      <c r="L29" s="33">
        <f t="shared" si="1"/>
        <v>156.57</v>
      </c>
      <c r="M29" s="33">
        <f t="shared" si="2"/>
        <v>147.35999999999999</v>
      </c>
      <c r="N29" s="33">
        <f t="shared" si="4"/>
        <v>138.14999999999998</v>
      </c>
      <c r="O29" s="33">
        <f t="shared" si="5"/>
        <v>128.94</v>
      </c>
      <c r="P29" s="33">
        <f t="shared" si="6"/>
        <v>119.72999999999999</v>
      </c>
      <c r="Q29" s="33">
        <f t="shared" si="7"/>
        <v>104.99399999999999</v>
      </c>
      <c r="S29" s="34"/>
    </row>
    <row r="30" spans="1:19" s="29" customFormat="1" ht="20.25" customHeight="1" x14ac:dyDescent="0.2">
      <c r="A30" s="50"/>
      <c r="B30" s="50"/>
      <c r="C30" s="39" t="s">
        <v>100</v>
      </c>
      <c r="D30" s="1" t="s">
        <v>34</v>
      </c>
      <c r="E30" s="1" t="s">
        <v>34</v>
      </c>
      <c r="F30" s="1" t="s">
        <v>77</v>
      </c>
      <c r="G30" s="60" t="s">
        <v>176</v>
      </c>
      <c r="H30" s="77">
        <v>14.1</v>
      </c>
      <c r="I30" s="32">
        <v>209</v>
      </c>
      <c r="J30" s="33">
        <f t="shared" si="3"/>
        <v>198.55</v>
      </c>
      <c r="K30" s="33">
        <f t="shared" si="0"/>
        <v>188.1</v>
      </c>
      <c r="L30" s="33">
        <f t="shared" si="1"/>
        <v>177.65</v>
      </c>
      <c r="M30" s="33">
        <f t="shared" si="2"/>
        <v>167.2</v>
      </c>
      <c r="N30" s="33">
        <f t="shared" si="4"/>
        <v>156.75</v>
      </c>
      <c r="O30" s="33">
        <f t="shared" si="5"/>
        <v>146.30000000000001</v>
      </c>
      <c r="P30" s="33">
        <f t="shared" si="6"/>
        <v>135.85000000000002</v>
      </c>
      <c r="Q30" s="33">
        <f t="shared" si="7"/>
        <v>119.13</v>
      </c>
      <c r="S30" s="34"/>
    </row>
    <row r="31" spans="1:19" s="29" customFormat="1" ht="20.25" customHeight="1" x14ac:dyDescent="0.2">
      <c r="A31" s="50"/>
      <c r="B31" s="50"/>
      <c r="C31" s="39" t="s">
        <v>100</v>
      </c>
      <c r="D31" s="1" t="s">
        <v>45</v>
      </c>
      <c r="E31" s="1" t="s">
        <v>45</v>
      </c>
      <c r="F31" s="1" t="s">
        <v>81</v>
      </c>
      <c r="G31" s="60" t="s">
        <v>176</v>
      </c>
      <c r="H31" s="77">
        <v>14.1</v>
      </c>
      <c r="I31" s="32">
        <v>209</v>
      </c>
      <c r="J31" s="33">
        <f t="shared" si="3"/>
        <v>198.55</v>
      </c>
      <c r="K31" s="33">
        <f t="shared" si="0"/>
        <v>188.1</v>
      </c>
      <c r="L31" s="33">
        <f t="shared" si="1"/>
        <v>177.65</v>
      </c>
      <c r="M31" s="33">
        <f t="shared" si="2"/>
        <v>167.2</v>
      </c>
      <c r="N31" s="33">
        <f t="shared" si="4"/>
        <v>156.75</v>
      </c>
      <c r="O31" s="33">
        <f t="shared" si="5"/>
        <v>146.30000000000001</v>
      </c>
      <c r="P31" s="33">
        <f t="shared" si="6"/>
        <v>135.85000000000002</v>
      </c>
      <c r="Q31" s="33">
        <f t="shared" si="7"/>
        <v>119.13</v>
      </c>
      <c r="S31" s="34"/>
    </row>
    <row r="32" spans="1:19" s="29" customFormat="1" ht="55.5" customHeight="1" x14ac:dyDescent="0.2">
      <c r="A32" s="24"/>
      <c r="B32" s="24"/>
      <c r="C32" s="41"/>
      <c r="D32" s="42"/>
      <c r="E32" s="42"/>
      <c r="F32" s="42"/>
      <c r="G32" s="27"/>
      <c r="H32" s="24"/>
      <c r="J32" s="65"/>
      <c r="K32" s="65"/>
      <c r="L32" s="65"/>
      <c r="M32" s="65"/>
      <c r="N32" s="65"/>
      <c r="O32" s="65"/>
      <c r="P32" s="65"/>
      <c r="Q32" s="65"/>
      <c r="S32" s="34"/>
    </row>
    <row r="33" spans="1:19" s="29" customFormat="1" ht="20.25" customHeight="1" x14ac:dyDescent="0.2">
      <c r="A33" s="50"/>
      <c r="C33" s="39" t="s">
        <v>300</v>
      </c>
      <c r="D33" s="1" t="s">
        <v>75</v>
      </c>
      <c r="E33" s="1" t="s">
        <v>75</v>
      </c>
      <c r="F33" s="1" t="s">
        <v>20</v>
      </c>
      <c r="G33" s="40" t="s">
        <v>151</v>
      </c>
      <c r="H33" s="77">
        <v>14.1</v>
      </c>
      <c r="I33" s="32">
        <v>145.79999999999998</v>
      </c>
      <c r="J33" s="33">
        <f t="shared" si="3"/>
        <v>138.51</v>
      </c>
      <c r="K33" s="33">
        <f t="shared" si="0"/>
        <v>131.21999999999997</v>
      </c>
      <c r="L33" s="33">
        <f t="shared" si="1"/>
        <v>123.92999999999998</v>
      </c>
      <c r="M33" s="33">
        <f t="shared" si="2"/>
        <v>116.63999999999999</v>
      </c>
      <c r="N33" s="33">
        <f t="shared" si="4"/>
        <v>109.35</v>
      </c>
      <c r="O33" s="33">
        <f t="shared" si="5"/>
        <v>102.05999999999999</v>
      </c>
      <c r="P33" s="33">
        <f t="shared" si="6"/>
        <v>94.769999999999982</v>
      </c>
      <c r="Q33" s="33">
        <f t="shared" si="7"/>
        <v>83.105999999999995</v>
      </c>
      <c r="S33" s="34"/>
    </row>
    <row r="34" spans="1:19" s="29" customFormat="1" ht="20.25" customHeight="1" x14ac:dyDescent="0.2">
      <c r="A34" s="50"/>
      <c r="C34" s="39" t="s">
        <v>300</v>
      </c>
      <c r="D34" s="1" t="s">
        <v>39</v>
      </c>
      <c r="E34" s="1" t="s">
        <v>39</v>
      </c>
      <c r="F34" s="1" t="s">
        <v>26</v>
      </c>
      <c r="G34" s="60" t="s">
        <v>151</v>
      </c>
      <c r="H34" s="77">
        <v>14.1</v>
      </c>
      <c r="I34" s="32">
        <v>281</v>
      </c>
      <c r="J34" s="33">
        <f t="shared" si="3"/>
        <v>266.95</v>
      </c>
      <c r="K34" s="33">
        <f t="shared" si="0"/>
        <v>252.9</v>
      </c>
      <c r="L34" s="33">
        <f t="shared" si="1"/>
        <v>238.85</v>
      </c>
      <c r="M34" s="33">
        <f t="shared" si="2"/>
        <v>224.8</v>
      </c>
      <c r="N34" s="33">
        <f t="shared" si="4"/>
        <v>210.75</v>
      </c>
      <c r="O34" s="33">
        <f t="shared" si="5"/>
        <v>196.7</v>
      </c>
      <c r="P34" s="33">
        <f t="shared" si="6"/>
        <v>182.65</v>
      </c>
      <c r="Q34" s="33">
        <f t="shared" si="7"/>
        <v>160.16999999999999</v>
      </c>
      <c r="S34" s="34"/>
    </row>
    <row r="35" spans="1:19" s="29" customFormat="1" ht="20.25" customHeight="1" x14ac:dyDescent="0.2">
      <c r="A35" s="50"/>
      <c r="C35" s="39" t="s">
        <v>300</v>
      </c>
      <c r="D35" s="1" t="s">
        <v>65</v>
      </c>
      <c r="E35" s="1" t="s">
        <v>65</v>
      </c>
      <c r="F35" s="1" t="s">
        <v>53</v>
      </c>
      <c r="G35" s="60" t="s">
        <v>151</v>
      </c>
      <c r="H35" s="77">
        <v>14.1</v>
      </c>
      <c r="I35" s="32">
        <v>286.3</v>
      </c>
      <c r="J35" s="33">
        <f t="shared" si="3"/>
        <v>271.98500000000001</v>
      </c>
      <c r="K35" s="33">
        <f t="shared" si="0"/>
        <v>257.67</v>
      </c>
      <c r="L35" s="33">
        <f t="shared" si="1"/>
        <v>243.35500000000002</v>
      </c>
      <c r="M35" s="33">
        <f t="shared" si="2"/>
        <v>229.04000000000002</v>
      </c>
      <c r="N35" s="33">
        <f t="shared" si="4"/>
        <v>214.72500000000002</v>
      </c>
      <c r="O35" s="33">
        <f t="shared" si="5"/>
        <v>200.41000000000003</v>
      </c>
      <c r="P35" s="33">
        <f t="shared" si="6"/>
        <v>186.09500000000003</v>
      </c>
      <c r="Q35" s="33">
        <f t="shared" si="7"/>
        <v>163.191</v>
      </c>
      <c r="S35" s="34"/>
    </row>
    <row r="36" spans="1:19" s="29" customFormat="1" ht="55.5" customHeight="1" x14ac:dyDescent="0.2">
      <c r="A36" s="214"/>
      <c r="B36" s="214"/>
      <c r="C36" s="41"/>
      <c r="D36" s="42"/>
      <c r="E36" s="42"/>
      <c r="F36" s="42"/>
      <c r="G36" s="27"/>
      <c r="H36" s="214"/>
      <c r="J36" s="65"/>
      <c r="K36" s="65"/>
      <c r="L36" s="65"/>
      <c r="M36" s="65"/>
      <c r="N36" s="65"/>
      <c r="O36" s="65"/>
      <c r="P36" s="65"/>
      <c r="Q36" s="65"/>
      <c r="S36" s="34"/>
    </row>
    <row r="37" spans="1:19" s="29" customFormat="1" ht="21" customHeight="1" x14ac:dyDescent="0.2">
      <c r="A37" s="116"/>
      <c r="B37" s="116"/>
      <c r="C37" s="39" t="s">
        <v>134</v>
      </c>
      <c r="D37" s="117" t="s">
        <v>104</v>
      </c>
      <c r="E37" s="117" t="s">
        <v>73</v>
      </c>
      <c r="F37" s="117" t="s">
        <v>15</v>
      </c>
      <c r="G37" s="54" t="s">
        <v>357</v>
      </c>
      <c r="H37" s="77">
        <v>21.8</v>
      </c>
      <c r="I37" s="32">
        <v>35</v>
      </c>
      <c r="J37" s="33">
        <f t="shared" si="3"/>
        <v>33.25</v>
      </c>
      <c r="K37" s="33">
        <f t="shared" si="0"/>
        <v>31.5</v>
      </c>
      <c r="L37" s="33">
        <f t="shared" si="1"/>
        <v>29.75</v>
      </c>
      <c r="M37" s="33">
        <f t="shared" si="2"/>
        <v>28</v>
      </c>
      <c r="N37" s="33">
        <f t="shared" si="4"/>
        <v>26.25</v>
      </c>
      <c r="O37" s="33">
        <f t="shared" si="5"/>
        <v>24.5</v>
      </c>
      <c r="P37" s="33">
        <f t="shared" si="6"/>
        <v>22.75</v>
      </c>
      <c r="Q37" s="33">
        <f t="shared" si="7"/>
        <v>19.95</v>
      </c>
      <c r="S37" s="34"/>
    </row>
    <row r="38" spans="1:19" s="29" customFormat="1" ht="20.25" customHeight="1" x14ac:dyDescent="0.2">
      <c r="A38" s="50"/>
      <c r="C38" s="39" t="s">
        <v>134</v>
      </c>
      <c r="D38" s="1" t="s">
        <v>51</v>
      </c>
      <c r="E38" s="1" t="s">
        <v>54</v>
      </c>
      <c r="F38" s="1" t="s">
        <v>53</v>
      </c>
      <c r="G38" s="54" t="s">
        <v>357</v>
      </c>
      <c r="H38" s="77">
        <v>21.8</v>
      </c>
      <c r="I38" s="32">
        <v>71.5</v>
      </c>
      <c r="J38" s="33">
        <f t="shared" si="3"/>
        <v>67.924999999999997</v>
      </c>
      <c r="K38" s="33">
        <f t="shared" si="0"/>
        <v>64.349999999999994</v>
      </c>
      <c r="L38" s="33">
        <f t="shared" si="1"/>
        <v>60.774999999999999</v>
      </c>
      <c r="M38" s="33">
        <f t="shared" si="2"/>
        <v>57.2</v>
      </c>
      <c r="N38" s="33">
        <f t="shared" si="4"/>
        <v>53.625</v>
      </c>
      <c r="O38" s="33">
        <f t="shared" si="5"/>
        <v>50.05</v>
      </c>
      <c r="P38" s="33">
        <f t="shared" si="6"/>
        <v>46.475000000000001</v>
      </c>
      <c r="Q38" s="33">
        <f t="shared" si="7"/>
        <v>40.754999999999995</v>
      </c>
      <c r="S38" s="34"/>
    </row>
    <row r="39" spans="1:19" s="29" customFormat="1" ht="55.5" customHeight="1" x14ac:dyDescent="0.2">
      <c r="A39" s="24"/>
      <c r="B39" s="24"/>
      <c r="C39" s="41"/>
      <c r="D39" s="42"/>
      <c r="E39" s="42"/>
      <c r="F39" s="42"/>
      <c r="G39" s="27"/>
      <c r="H39" s="24"/>
      <c r="J39" s="65"/>
      <c r="K39" s="65"/>
      <c r="L39" s="65"/>
      <c r="M39" s="65"/>
      <c r="N39" s="65"/>
      <c r="O39" s="65"/>
      <c r="P39" s="65"/>
      <c r="Q39" s="65"/>
      <c r="S39" s="34"/>
    </row>
    <row r="40" spans="1:19" s="29" customFormat="1" ht="20.25" customHeight="1" x14ac:dyDescent="0.2">
      <c r="A40" s="50"/>
      <c r="C40" s="39" t="s">
        <v>2</v>
      </c>
      <c r="D40" s="1" t="s">
        <v>79</v>
      </c>
      <c r="E40" s="1" t="s">
        <v>97</v>
      </c>
      <c r="F40" s="1" t="s">
        <v>17</v>
      </c>
      <c r="G40" s="40" t="s">
        <v>151</v>
      </c>
      <c r="H40" s="77">
        <v>14.1</v>
      </c>
      <c r="I40" s="32">
        <v>69.599999999999994</v>
      </c>
      <c r="J40" s="33">
        <f t="shared" si="3"/>
        <v>66.11999999999999</v>
      </c>
      <c r="K40" s="33">
        <f t="shared" si="0"/>
        <v>62.639999999999993</v>
      </c>
      <c r="L40" s="33">
        <f t="shared" si="1"/>
        <v>59.16</v>
      </c>
      <c r="M40" s="33">
        <f t="shared" si="2"/>
        <v>55.679999999999993</v>
      </c>
      <c r="N40" s="33">
        <f t="shared" si="4"/>
        <v>52.199999999999996</v>
      </c>
      <c r="O40" s="33">
        <f t="shared" si="5"/>
        <v>48.72</v>
      </c>
      <c r="P40" s="33">
        <f t="shared" si="6"/>
        <v>45.239999999999995</v>
      </c>
      <c r="Q40" s="33">
        <f t="shared" si="7"/>
        <v>39.671999999999997</v>
      </c>
      <c r="S40" s="34"/>
    </row>
    <row r="41" spans="1:19" s="29" customFormat="1" ht="20.25" customHeight="1" x14ac:dyDescent="0.2">
      <c r="A41" s="50"/>
      <c r="C41" s="39" t="s">
        <v>2</v>
      </c>
      <c r="D41" s="1" t="s">
        <v>114</v>
      </c>
      <c r="E41" s="1" t="s">
        <v>114</v>
      </c>
      <c r="F41" s="1" t="s">
        <v>58</v>
      </c>
      <c r="G41" s="60" t="s">
        <v>151</v>
      </c>
      <c r="H41" s="77">
        <v>14.1</v>
      </c>
      <c r="I41" s="32">
        <v>165.79999999999998</v>
      </c>
      <c r="J41" s="33">
        <f t="shared" si="3"/>
        <v>157.51</v>
      </c>
      <c r="K41" s="33">
        <f t="shared" si="0"/>
        <v>149.21999999999997</v>
      </c>
      <c r="L41" s="33">
        <f t="shared" si="1"/>
        <v>140.92999999999998</v>
      </c>
      <c r="M41" s="33">
        <f t="shared" si="2"/>
        <v>132.63999999999999</v>
      </c>
      <c r="N41" s="33">
        <f t="shared" si="4"/>
        <v>124.35</v>
      </c>
      <c r="O41" s="33">
        <f t="shared" si="5"/>
        <v>116.05999999999999</v>
      </c>
      <c r="P41" s="33">
        <f t="shared" si="6"/>
        <v>107.77</v>
      </c>
      <c r="Q41" s="33">
        <f t="shared" si="7"/>
        <v>94.506</v>
      </c>
      <c r="S41" s="34"/>
    </row>
    <row r="42" spans="1:19" s="29" customFormat="1" ht="20.25" customHeight="1" x14ac:dyDescent="0.2">
      <c r="A42" s="50"/>
      <c r="C42" s="39" t="s">
        <v>2</v>
      </c>
      <c r="D42" s="1" t="s">
        <v>65</v>
      </c>
      <c r="E42" s="1" t="s">
        <v>65</v>
      </c>
      <c r="F42" s="1" t="s">
        <v>97</v>
      </c>
      <c r="G42" s="60" t="s">
        <v>151</v>
      </c>
      <c r="H42" s="77">
        <v>14.1</v>
      </c>
      <c r="I42" s="32" t="s">
        <v>496</v>
      </c>
      <c r="J42" s="33" t="e">
        <f t="shared" si="3"/>
        <v>#VALUE!</v>
      </c>
      <c r="K42" s="33" t="e">
        <f t="shared" si="0"/>
        <v>#VALUE!</v>
      </c>
      <c r="L42" s="33" t="e">
        <f t="shared" si="1"/>
        <v>#VALUE!</v>
      </c>
      <c r="M42" s="33" t="e">
        <f t="shared" si="2"/>
        <v>#VALUE!</v>
      </c>
      <c r="N42" s="33" t="e">
        <f t="shared" si="4"/>
        <v>#VALUE!</v>
      </c>
      <c r="O42" s="33" t="e">
        <f t="shared" si="5"/>
        <v>#VALUE!</v>
      </c>
      <c r="P42" s="33" t="e">
        <f t="shared" si="6"/>
        <v>#VALUE!</v>
      </c>
      <c r="Q42" s="33" t="e">
        <f t="shared" si="7"/>
        <v>#VALUE!</v>
      </c>
      <c r="S42" s="34"/>
    </row>
    <row r="43" spans="1:19" s="29" customFormat="1" ht="20.25" customHeight="1" x14ac:dyDescent="0.2">
      <c r="A43" s="50"/>
      <c r="C43" s="39" t="s">
        <v>2</v>
      </c>
      <c r="D43" s="1" t="s">
        <v>99</v>
      </c>
      <c r="E43" s="1" t="s">
        <v>99</v>
      </c>
      <c r="F43" s="1" t="s">
        <v>60</v>
      </c>
      <c r="G43" s="60" t="s">
        <v>151</v>
      </c>
      <c r="H43" s="77">
        <v>14.1</v>
      </c>
      <c r="I43" s="32">
        <v>386.1</v>
      </c>
      <c r="J43" s="33">
        <f t="shared" si="3"/>
        <v>366.79500000000002</v>
      </c>
      <c r="K43" s="33">
        <f t="shared" si="0"/>
        <v>347.49</v>
      </c>
      <c r="L43" s="33">
        <f t="shared" si="1"/>
        <v>328.185</v>
      </c>
      <c r="M43" s="33">
        <f t="shared" si="2"/>
        <v>308.88</v>
      </c>
      <c r="N43" s="33">
        <f t="shared" si="4"/>
        <v>289.57500000000005</v>
      </c>
      <c r="O43" s="33">
        <f t="shared" si="5"/>
        <v>270.27000000000004</v>
      </c>
      <c r="P43" s="33">
        <f t="shared" si="6"/>
        <v>250.96500000000003</v>
      </c>
      <c r="Q43" s="33">
        <f t="shared" si="7"/>
        <v>220.077</v>
      </c>
      <c r="S43" s="34"/>
    </row>
    <row r="44" spans="1:19" s="29" customFormat="1" ht="20.25" customHeight="1" x14ac:dyDescent="0.2">
      <c r="A44" s="50"/>
      <c r="C44" s="35" t="s">
        <v>2</v>
      </c>
      <c r="D44" s="3" t="s">
        <v>51</v>
      </c>
      <c r="E44" s="3" t="s">
        <v>54</v>
      </c>
      <c r="F44" s="3" t="s">
        <v>53</v>
      </c>
      <c r="G44" s="55" t="s">
        <v>151</v>
      </c>
      <c r="H44" s="79">
        <v>21.8</v>
      </c>
      <c r="I44" s="32">
        <v>131.69999999999999</v>
      </c>
      <c r="J44" s="33">
        <f t="shared" si="3"/>
        <v>125.11499999999999</v>
      </c>
      <c r="K44" s="33">
        <f t="shared" si="0"/>
        <v>118.52999999999999</v>
      </c>
      <c r="L44" s="33">
        <f t="shared" si="1"/>
        <v>111.94499999999999</v>
      </c>
      <c r="M44" s="33">
        <f t="shared" si="2"/>
        <v>105.35999999999999</v>
      </c>
      <c r="N44" s="33">
        <f t="shared" si="4"/>
        <v>98.774999999999991</v>
      </c>
      <c r="O44" s="33">
        <f t="shared" si="5"/>
        <v>92.19</v>
      </c>
      <c r="P44" s="33">
        <f t="shared" si="6"/>
        <v>85.60499999999999</v>
      </c>
      <c r="Q44" s="33">
        <f t="shared" si="7"/>
        <v>75.068999999999988</v>
      </c>
      <c r="S44" s="34"/>
    </row>
    <row r="45" spans="1:19" s="29" customFormat="1" ht="55.5" customHeight="1" x14ac:dyDescent="0.2">
      <c r="A45" s="24"/>
      <c r="B45" s="24"/>
      <c r="C45" s="41"/>
      <c r="D45" s="42"/>
      <c r="E45" s="42"/>
      <c r="F45" s="42"/>
      <c r="G45" s="27"/>
      <c r="H45" s="24"/>
      <c r="J45" s="65"/>
      <c r="K45" s="65"/>
      <c r="L45" s="65"/>
      <c r="M45" s="65"/>
      <c r="N45" s="65"/>
      <c r="O45" s="65"/>
      <c r="P45" s="65"/>
      <c r="Q45" s="65"/>
      <c r="S45" s="34"/>
    </row>
    <row r="46" spans="1:19" s="29" customFormat="1" ht="20.25" customHeight="1" x14ac:dyDescent="0.2">
      <c r="A46" s="50"/>
      <c r="B46" s="50"/>
      <c r="C46" s="44" t="s">
        <v>74</v>
      </c>
      <c r="D46" s="7" t="s">
        <v>11</v>
      </c>
      <c r="E46" s="7" t="s">
        <v>11</v>
      </c>
      <c r="F46" s="7" t="s">
        <v>20</v>
      </c>
      <c r="G46" s="45" t="s">
        <v>174</v>
      </c>
      <c r="H46" s="80">
        <v>14.1</v>
      </c>
      <c r="I46" s="32">
        <v>46.9</v>
      </c>
      <c r="J46" s="33">
        <f t="shared" si="3"/>
        <v>44.555</v>
      </c>
      <c r="K46" s="33">
        <f t="shared" si="0"/>
        <v>42.21</v>
      </c>
      <c r="L46" s="33">
        <f t="shared" si="1"/>
        <v>39.865000000000002</v>
      </c>
      <c r="M46" s="33">
        <f t="shared" si="2"/>
        <v>37.519999999999996</v>
      </c>
      <c r="N46" s="33">
        <f t="shared" si="4"/>
        <v>35.174999999999997</v>
      </c>
      <c r="O46" s="33">
        <f t="shared" si="5"/>
        <v>32.83</v>
      </c>
      <c r="P46" s="33">
        <f t="shared" si="6"/>
        <v>30.484999999999999</v>
      </c>
      <c r="Q46" s="33">
        <f t="shared" si="7"/>
        <v>26.733000000000001</v>
      </c>
      <c r="S46" s="34"/>
    </row>
    <row r="47" spans="1:19" s="29" customFormat="1" ht="20.25" customHeight="1" x14ac:dyDescent="0.2">
      <c r="B47" s="50"/>
      <c r="C47" s="44" t="s">
        <v>74</v>
      </c>
      <c r="D47" s="7" t="s">
        <v>73</v>
      </c>
      <c r="E47" s="7" t="s">
        <v>73</v>
      </c>
      <c r="F47" s="7" t="s">
        <v>20</v>
      </c>
      <c r="G47" s="45" t="s">
        <v>174</v>
      </c>
      <c r="H47" s="80">
        <v>20.7</v>
      </c>
      <c r="I47" s="32">
        <v>55</v>
      </c>
      <c r="J47" s="33">
        <f t="shared" si="3"/>
        <v>52.25</v>
      </c>
      <c r="K47" s="33">
        <f t="shared" si="0"/>
        <v>49.5</v>
      </c>
      <c r="L47" s="33">
        <f t="shared" si="1"/>
        <v>46.75</v>
      </c>
      <c r="M47" s="33">
        <f t="shared" si="2"/>
        <v>44</v>
      </c>
      <c r="N47" s="33">
        <f t="shared" si="4"/>
        <v>41.25</v>
      </c>
      <c r="O47" s="33">
        <f t="shared" si="5"/>
        <v>38.5</v>
      </c>
      <c r="P47" s="33">
        <f t="shared" si="6"/>
        <v>35.75</v>
      </c>
      <c r="Q47" s="33">
        <f t="shared" si="7"/>
        <v>31.349999999999998</v>
      </c>
      <c r="S47" s="34"/>
    </row>
    <row r="48" spans="1:19" s="29" customFormat="1" ht="20.25" customHeight="1" x14ac:dyDescent="0.2">
      <c r="A48" s="68"/>
      <c r="B48" s="50"/>
      <c r="C48" s="37" t="s">
        <v>74</v>
      </c>
      <c r="D48" s="5" t="s">
        <v>73</v>
      </c>
      <c r="E48" s="5" t="s">
        <v>73</v>
      </c>
      <c r="F48" s="5" t="s">
        <v>20</v>
      </c>
      <c r="G48" s="48" t="s">
        <v>175</v>
      </c>
      <c r="H48" s="81">
        <v>20.7</v>
      </c>
      <c r="I48" s="32">
        <v>55</v>
      </c>
      <c r="J48" s="33">
        <f t="shared" si="3"/>
        <v>52.25</v>
      </c>
      <c r="K48" s="33">
        <f t="shared" si="0"/>
        <v>49.5</v>
      </c>
      <c r="L48" s="33">
        <f t="shared" si="1"/>
        <v>46.75</v>
      </c>
      <c r="M48" s="33">
        <f t="shared" si="2"/>
        <v>44</v>
      </c>
      <c r="N48" s="33">
        <f t="shared" si="4"/>
        <v>41.25</v>
      </c>
      <c r="O48" s="33">
        <f t="shared" si="5"/>
        <v>38.5</v>
      </c>
      <c r="P48" s="33">
        <f t="shared" si="6"/>
        <v>35.75</v>
      </c>
      <c r="Q48" s="33">
        <f t="shared" si="7"/>
        <v>31.349999999999998</v>
      </c>
      <c r="S48" s="34"/>
    </row>
    <row r="49" spans="1:19" s="29" customFormat="1" ht="20.25" customHeight="1" x14ac:dyDescent="0.2">
      <c r="A49" s="68"/>
      <c r="B49" s="50"/>
      <c r="C49" s="35" t="s">
        <v>74</v>
      </c>
      <c r="D49" s="3" t="s">
        <v>73</v>
      </c>
      <c r="E49" s="3" t="s">
        <v>73</v>
      </c>
      <c r="F49" s="3" t="s">
        <v>20</v>
      </c>
      <c r="G49" s="57" t="s">
        <v>358</v>
      </c>
      <c r="H49" s="79">
        <v>20.7</v>
      </c>
      <c r="I49" s="32">
        <v>66</v>
      </c>
      <c r="J49" s="33">
        <f t="shared" si="3"/>
        <v>62.7</v>
      </c>
      <c r="K49" s="33">
        <f t="shared" si="0"/>
        <v>59.4</v>
      </c>
      <c r="L49" s="33">
        <f t="shared" si="1"/>
        <v>56.1</v>
      </c>
      <c r="M49" s="33">
        <f t="shared" si="2"/>
        <v>52.8</v>
      </c>
      <c r="N49" s="33">
        <f t="shared" si="4"/>
        <v>49.5</v>
      </c>
      <c r="O49" s="33">
        <f t="shared" si="5"/>
        <v>46.2</v>
      </c>
      <c r="P49" s="33">
        <f t="shared" si="6"/>
        <v>42.900000000000006</v>
      </c>
      <c r="Q49" s="33">
        <f t="shared" si="7"/>
        <v>37.620000000000005</v>
      </c>
      <c r="S49" s="34"/>
    </row>
    <row r="50" spans="1:19" s="29" customFormat="1" ht="20.25" customHeight="1" x14ac:dyDescent="0.2">
      <c r="A50" s="68"/>
      <c r="B50" s="50"/>
      <c r="C50" s="39" t="s">
        <v>74</v>
      </c>
      <c r="D50" s="1" t="s">
        <v>108</v>
      </c>
      <c r="E50" s="1" t="s">
        <v>79</v>
      </c>
      <c r="F50" s="1" t="s">
        <v>20</v>
      </c>
      <c r="G50" s="54" t="s">
        <v>174</v>
      </c>
      <c r="H50" s="77">
        <v>14.1</v>
      </c>
      <c r="I50" s="32">
        <v>59.2</v>
      </c>
      <c r="J50" s="33">
        <f t="shared" si="3"/>
        <v>56.24</v>
      </c>
      <c r="K50" s="33">
        <f t="shared" si="0"/>
        <v>53.28</v>
      </c>
      <c r="L50" s="33">
        <f t="shared" si="1"/>
        <v>50.32</v>
      </c>
      <c r="M50" s="33">
        <f t="shared" si="2"/>
        <v>47.36</v>
      </c>
      <c r="N50" s="33">
        <f t="shared" si="4"/>
        <v>44.400000000000006</v>
      </c>
      <c r="O50" s="33">
        <f t="shared" si="5"/>
        <v>41.44</v>
      </c>
      <c r="P50" s="33">
        <f t="shared" si="6"/>
        <v>38.480000000000004</v>
      </c>
      <c r="Q50" s="33">
        <f t="shared" si="7"/>
        <v>33.744</v>
      </c>
      <c r="S50" s="34"/>
    </row>
    <row r="51" spans="1:19" s="29" customFormat="1" ht="20.25" customHeight="1" x14ac:dyDescent="0.2">
      <c r="A51" s="50"/>
      <c r="B51" s="50"/>
      <c r="C51" s="44" t="s">
        <v>74</v>
      </c>
      <c r="D51" s="7" t="s">
        <v>59</v>
      </c>
      <c r="E51" s="7" t="s">
        <v>59</v>
      </c>
      <c r="F51" s="7" t="s">
        <v>20</v>
      </c>
      <c r="G51" s="45" t="s">
        <v>174</v>
      </c>
      <c r="H51" s="80">
        <v>14.1</v>
      </c>
      <c r="I51" s="32">
        <v>88</v>
      </c>
      <c r="J51" s="33">
        <f t="shared" si="3"/>
        <v>83.6</v>
      </c>
      <c r="K51" s="33">
        <f t="shared" si="0"/>
        <v>79.2</v>
      </c>
      <c r="L51" s="33">
        <f t="shared" si="1"/>
        <v>74.8</v>
      </c>
      <c r="M51" s="33">
        <f t="shared" si="2"/>
        <v>70.400000000000006</v>
      </c>
      <c r="N51" s="33">
        <f t="shared" si="4"/>
        <v>66</v>
      </c>
      <c r="O51" s="33">
        <f t="shared" si="5"/>
        <v>61.6</v>
      </c>
      <c r="P51" s="33">
        <f t="shared" si="6"/>
        <v>57.2</v>
      </c>
      <c r="Q51" s="33">
        <f t="shared" si="7"/>
        <v>50.16</v>
      </c>
      <c r="S51" s="34"/>
    </row>
    <row r="52" spans="1:19" s="29" customFormat="1" ht="20.25" customHeight="1" x14ac:dyDescent="0.2">
      <c r="A52" s="50"/>
      <c r="B52" s="50"/>
      <c r="C52" s="35" t="s">
        <v>74</v>
      </c>
      <c r="D52" s="3" t="s">
        <v>59</v>
      </c>
      <c r="E52" s="3" t="s">
        <v>59</v>
      </c>
      <c r="F52" s="3" t="s">
        <v>20</v>
      </c>
      <c r="G52" s="60" t="s">
        <v>175</v>
      </c>
      <c r="H52" s="79">
        <v>14.1</v>
      </c>
      <c r="I52" s="32">
        <v>88</v>
      </c>
      <c r="J52" s="33">
        <f t="shared" si="3"/>
        <v>83.6</v>
      </c>
      <c r="K52" s="33">
        <f t="shared" si="0"/>
        <v>79.2</v>
      </c>
      <c r="L52" s="33">
        <f t="shared" si="1"/>
        <v>74.8</v>
      </c>
      <c r="M52" s="33">
        <f t="shared" si="2"/>
        <v>70.400000000000006</v>
      </c>
      <c r="N52" s="33">
        <f t="shared" si="4"/>
        <v>66</v>
      </c>
      <c r="O52" s="33">
        <f t="shared" si="5"/>
        <v>61.6</v>
      </c>
      <c r="P52" s="33">
        <f t="shared" si="6"/>
        <v>57.2</v>
      </c>
      <c r="Q52" s="33">
        <f t="shared" si="7"/>
        <v>50.16</v>
      </c>
      <c r="S52" s="34"/>
    </row>
    <row r="53" spans="1:19" s="29" customFormat="1" ht="55.5" customHeight="1" x14ac:dyDescent="0.2">
      <c r="A53" s="214"/>
      <c r="B53" s="214"/>
      <c r="C53" s="41"/>
      <c r="D53" s="42"/>
      <c r="E53" s="42"/>
      <c r="F53" s="42"/>
      <c r="G53" s="27"/>
      <c r="H53" s="214"/>
      <c r="J53" s="65"/>
      <c r="K53" s="65"/>
      <c r="L53" s="65"/>
      <c r="M53" s="65"/>
      <c r="N53" s="65"/>
      <c r="O53" s="65"/>
      <c r="P53" s="65"/>
      <c r="Q53" s="65"/>
      <c r="S53" s="34"/>
    </row>
    <row r="54" spans="1:19" s="29" customFormat="1" ht="33" customHeight="1" x14ac:dyDescent="0.2">
      <c r="A54" s="50"/>
      <c r="B54" s="50"/>
      <c r="C54" s="44" t="s">
        <v>447</v>
      </c>
      <c r="D54" s="7" t="s">
        <v>127</v>
      </c>
      <c r="E54" s="7" t="s">
        <v>126</v>
      </c>
      <c r="F54" s="7" t="s">
        <v>22</v>
      </c>
      <c r="G54" s="45" t="s">
        <v>448</v>
      </c>
      <c r="H54" s="80">
        <v>14.1</v>
      </c>
      <c r="I54" s="32">
        <v>194.8</v>
      </c>
      <c r="J54" s="33">
        <f t="shared" si="3"/>
        <v>185.06</v>
      </c>
      <c r="K54" s="33">
        <f t="shared" si="0"/>
        <v>175.32</v>
      </c>
      <c r="L54" s="33">
        <f t="shared" si="1"/>
        <v>165.58</v>
      </c>
      <c r="M54" s="33">
        <f t="shared" si="2"/>
        <v>155.84</v>
      </c>
      <c r="N54" s="33">
        <f t="shared" si="4"/>
        <v>146.10000000000002</v>
      </c>
      <c r="O54" s="33">
        <f t="shared" si="5"/>
        <v>136.36000000000001</v>
      </c>
      <c r="P54" s="33">
        <f t="shared" si="6"/>
        <v>126.62000000000002</v>
      </c>
      <c r="Q54" s="33">
        <f t="shared" si="7"/>
        <v>111.036</v>
      </c>
      <c r="S54" s="34"/>
    </row>
    <row r="55" spans="1:19" s="29" customFormat="1" ht="35.25" customHeight="1" x14ac:dyDescent="0.2">
      <c r="A55" s="50"/>
      <c r="B55" s="50"/>
      <c r="C55" s="35" t="s">
        <v>447</v>
      </c>
      <c r="D55" s="3" t="s">
        <v>127</v>
      </c>
      <c r="E55" s="3" t="s">
        <v>126</v>
      </c>
      <c r="F55" s="3" t="s">
        <v>22</v>
      </c>
      <c r="G55" s="57" t="s">
        <v>449</v>
      </c>
      <c r="H55" s="79">
        <v>14.1</v>
      </c>
      <c r="I55" s="32">
        <v>235.2</v>
      </c>
      <c r="J55" s="33">
        <f t="shared" si="3"/>
        <v>223.44</v>
      </c>
      <c r="K55" s="33">
        <f t="shared" si="0"/>
        <v>211.67999999999998</v>
      </c>
      <c r="L55" s="33">
        <f t="shared" si="1"/>
        <v>199.92</v>
      </c>
      <c r="M55" s="33">
        <f t="shared" si="2"/>
        <v>188.16</v>
      </c>
      <c r="N55" s="33">
        <f t="shared" si="4"/>
        <v>176.39999999999998</v>
      </c>
      <c r="O55" s="33">
        <f t="shared" si="5"/>
        <v>164.64</v>
      </c>
      <c r="P55" s="33">
        <f t="shared" si="6"/>
        <v>152.88</v>
      </c>
      <c r="Q55" s="33">
        <f t="shared" si="7"/>
        <v>134.06399999999999</v>
      </c>
      <c r="S55" s="34"/>
    </row>
    <row r="56" spans="1:19" s="29" customFormat="1" ht="55.5" customHeight="1" x14ac:dyDescent="0.2">
      <c r="A56" s="24"/>
      <c r="B56" s="24"/>
      <c r="C56" s="41"/>
      <c r="D56" s="42"/>
      <c r="E56" s="42"/>
      <c r="F56" s="42"/>
      <c r="G56" s="27"/>
      <c r="H56" s="24"/>
      <c r="J56" s="65"/>
      <c r="K56" s="65"/>
      <c r="L56" s="65"/>
      <c r="M56" s="65"/>
      <c r="N56" s="65"/>
      <c r="O56" s="65"/>
      <c r="P56" s="65"/>
      <c r="Q56" s="65"/>
      <c r="S56" s="34"/>
    </row>
    <row r="57" spans="1:19" s="29" customFormat="1" ht="20.25" customHeight="1" x14ac:dyDescent="0.2">
      <c r="A57" s="50"/>
      <c r="C57" s="39" t="s">
        <v>125</v>
      </c>
      <c r="D57" s="1" t="s">
        <v>97</v>
      </c>
      <c r="E57" s="1" t="s">
        <v>97</v>
      </c>
      <c r="F57" s="1" t="s">
        <v>53</v>
      </c>
      <c r="G57" s="63" t="s">
        <v>315</v>
      </c>
      <c r="H57" s="77">
        <v>14.1</v>
      </c>
      <c r="I57" s="32">
        <v>96.699999999999989</v>
      </c>
      <c r="J57" s="33">
        <f t="shared" si="3"/>
        <v>91.864999999999995</v>
      </c>
      <c r="K57" s="33">
        <f t="shared" si="0"/>
        <v>87.029999999999987</v>
      </c>
      <c r="L57" s="33">
        <f t="shared" si="1"/>
        <v>82.194999999999993</v>
      </c>
      <c r="M57" s="33">
        <f t="shared" si="2"/>
        <v>77.359999999999985</v>
      </c>
      <c r="N57" s="33">
        <f t="shared" si="4"/>
        <v>72.524999999999991</v>
      </c>
      <c r="O57" s="33">
        <f t="shared" si="5"/>
        <v>67.69</v>
      </c>
      <c r="P57" s="33">
        <f t="shared" si="6"/>
        <v>62.854999999999997</v>
      </c>
      <c r="Q57" s="33">
        <f t="shared" si="7"/>
        <v>55.118999999999993</v>
      </c>
      <c r="S57" s="34"/>
    </row>
    <row r="58" spans="1:19" s="29" customFormat="1" ht="20.25" customHeight="1" x14ac:dyDescent="0.2">
      <c r="A58" s="50"/>
      <c r="C58" s="39" t="s">
        <v>125</v>
      </c>
      <c r="D58" s="1" t="s">
        <v>79</v>
      </c>
      <c r="E58" s="1" t="s">
        <v>79</v>
      </c>
      <c r="F58" s="1" t="s">
        <v>10</v>
      </c>
      <c r="G58" s="63" t="s">
        <v>315</v>
      </c>
      <c r="H58" s="77">
        <v>14.1</v>
      </c>
      <c r="I58" s="32">
        <v>83.6</v>
      </c>
      <c r="J58" s="33">
        <f t="shared" si="3"/>
        <v>79.419999999999987</v>
      </c>
      <c r="K58" s="33">
        <f t="shared" si="0"/>
        <v>75.239999999999995</v>
      </c>
      <c r="L58" s="33">
        <f t="shared" si="1"/>
        <v>71.06</v>
      </c>
      <c r="M58" s="33">
        <f t="shared" si="2"/>
        <v>66.88</v>
      </c>
      <c r="N58" s="33">
        <f t="shared" si="4"/>
        <v>62.699999999999996</v>
      </c>
      <c r="O58" s="33">
        <f t="shared" si="5"/>
        <v>58.519999999999996</v>
      </c>
      <c r="P58" s="33">
        <f t="shared" si="6"/>
        <v>54.34</v>
      </c>
      <c r="Q58" s="33">
        <f t="shared" si="7"/>
        <v>47.651999999999987</v>
      </c>
      <c r="S58" s="34"/>
    </row>
    <row r="59" spans="1:19" s="29" customFormat="1" ht="20.25" customHeight="1" x14ac:dyDescent="0.2">
      <c r="A59" s="50"/>
      <c r="C59" s="39" t="s">
        <v>125</v>
      </c>
      <c r="D59" s="1" t="s">
        <v>75</v>
      </c>
      <c r="E59" s="1" t="s">
        <v>75</v>
      </c>
      <c r="F59" s="1" t="s">
        <v>53</v>
      </c>
      <c r="G59" s="63" t="s">
        <v>315</v>
      </c>
      <c r="H59" s="77">
        <v>14.1</v>
      </c>
      <c r="I59" s="32">
        <v>188.7</v>
      </c>
      <c r="J59" s="33">
        <f t="shared" si="3"/>
        <v>179.26499999999999</v>
      </c>
      <c r="K59" s="33">
        <f t="shared" si="0"/>
        <v>169.82999999999998</v>
      </c>
      <c r="L59" s="33">
        <f t="shared" si="1"/>
        <v>160.39499999999998</v>
      </c>
      <c r="M59" s="33">
        <f t="shared" si="2"/>
        <v>150.95999999999998</v>
      </c>
      <c r="N59" s="33">
        <f t="shared" si="4"/>
        <v>141.52499999999998</v>
      </c>
      <c r="O59" s="33">
        <f t="shared" si="5"/>
        <v>132.09</v>
      </c>
      <c r="P59" s="33">
        <f t="shared" si="6"/>
        <v>122.655</v>
      </c>
      <c r="Q59" s="33">
        <f t="shared" si="7"/>
        <v>107.55899999999998</v>
      </c>
      <c r="S59" s="34"/>
    </row>
    <row r="60" spans="1:19" s="29" customFormat="1" ht="20.25" customHeight="1" x14ac:dyDescent="0.2">
      <c r="A60" s="50"/>
      <c r="C60" s="39" t="s">
        <v>125</v>
      </c>
      <c r="D60" s="1" t="s">
        <v>136</v>
      </c>
      <c r="E60" s="1" t="s">
        <v>73</v>
      </c>
      <c r="F60" s="1" t="s">
        <v>9</v>
      </c>
      <c r="G60" s="63" t="s">
        <v>315</v>
      </c>
      <c r="H60" s="77">
        <v>14.1</v>
      </c>
      <c r="I60" s="32">
        <v>112.69999999999999</v>
      </c>
      <c r="J60" s="33">
        <f t="shared" si="3"/>
        <v>107.06499999999998</v>
      </c>
      <c r="K60" s="33">
        <f t="shared" si="0"/>
        <v>101.42999999999999</v>
      </c>
      <c r="L60" s="33">
        <f t="shared" si="1"/>
        <v>95.794999999999987</v>
      </c>
      <c r="M60" s="33">
        <f t="shared" si="2"/>
        <v>90.16</v>
      </c>
      <c r="N60" s="33">
        <f t="shared" si="4"/>
        <v>84.524999999999991</v>
      </c>
      <c r="O60" s="33">
        <f t="shared" si="5"/>
        <v>78.889999999999986</v>
      </c>
      <c r="P60" s="33">
        <f t="shared" si="6"/>
        <v>73.254999999999995</v>
      </c>
      <c r="Q60" s="33">
        <f t="shared" si="7"/>
        <v>64.23899999999999</v>
      </c>
      <c r="S60" s="34"/>
    </row>
    <row r="61" spans="1:19" s="29" customFormat="1" ht="55.5" customHeight="1" x14ac:dyDescent="0.2">
      <c r="A61" s="24"/>
      <c r="B61" s="24"/>
      <c r="C61" s="41"/>
      <c r="D61" s="42"/>
      <c r="E61" s="42"/>
      <c r="F61" s="42"/>
      <c r="G61" s="27"/>
      <c r="H61" s="24"/>
      <c r="J61" s="65"/>
      <c r="K61" s="65"/>
      <c r="L61" s="65"/>
      <c r="M61" s="65"/>
      <c r="N61" s="65"/>
      <c r="O61" s="65"/>
      <c r="P61" s="65"/>
      <c r="Q61" s="65"/>
      <c r="S61" s="34"/>
    </row>
    <row r="62" spans="1:19" s="29" customFormat="1" ht="20.25" customHeight="1" x14ac:dyDescent="0.2">
      <c r="A62" s="50"/>
      <c r="C62" s="44" t="s">
        <v>5</v>
      </c>
      <c r="D62" s="7" t="s">
        <v>114</v>
      </c>
      <c r="E62" s="7" t="s">
        <v>97</v>
      </c>
      <c r="F62" s="7" t="s">
        <v>13</v>
      </c>
      <c r="G62" s="45" t="s">
        <v>153</v>
      </c>
      <c r="H62" s="80">
        <v>14.1</v>
      </c>
      <c r="I62" s="32">
        <v>108.1</v>
      </c>
      <c r="J62" s="33">
        <f t="shared" si="3"/>
        <v>102.69499999999999</v>
      </c>
      <c r="K62" s="33">
        <f t="shared" si="0"/>
        <v>97.289999999999992</v>
      </c>
      <c r="L62" s="33">
        <f t="shared" si="1"/>
        <v>91.884999999999991</v>
      </c>
      <c r="M62" s="33">
        <f t="shared" si="2"/>
        <v>86.47999999999999</v>
      </c>
      <c r="N62" s="33">
        <f t="shared" si="4"/>
        <v>81.074999999999989</v>
      </c>
      <c r="O62" s="33">
        <f t="shared" si="5"/>
        <v>75.669999999999987</v>
      </c>
      <c r="P62" s="33">
        <f t="shared" si="6"/>
        <v>70.265000000000001</v>
      </c>
      <c r="Q62" s="33">
        <f t="shared" si="7"/>
        <v>61.61699999999999</v>
      </c>
      <c r="S62" s="34"/>
    </row>
    <row r="63" spans="1:19" s="29" customFormat="1" ht="20.25" customHeight="1" x14ac:dyDescent="0.2">
      <c r="A63" s="50"/>
      <c r="C63" s="44" t="s">
        <v>5</v>
      </c>
      <c r="D63" s="7" t="s">
        <v>114</v>
      </c>
      <c r="E63" s="7" t="s">
        <v>114</v>
      </c>
      <c r="F63" s="7" t="s">
        <v>26</v>
      </c>
      <c r="G63" s="45" t="s">
        <v>153</v>
      </c>
      <c r="H63" s="80">
        <v>14.1</v>
      </c>
      <c r="I63" s="32">
        <v>151.6</v>
      </c>
      <c r="J63" s="33">
        <f t="shared" si="3"/>
        <v>144.01999999999998</v>
      </c>
      <c r="K63" s="33">
        <f t="shared" si="0"/>
        <v>136.44</v>
      </c>
      <c r="L63" s="33">
        <f t="shared" si="1"/>
        <v>128.85999999999999</v>
      </c>
      <c r="M63" s="33">
        <f t="shared" si="2"/>
        <v>121.28</v>
      </c>
      <c r="N63" s="33">
        <f t="shared" si="4"/>
        <v>113.69999999999999</v>
      </c>
      <c r="O63" s="33">
        <f t="shared" si="5"/>
        <v>106.12</v>
      </c>
      <c r="P63" s="33">
        <f t="shared" si="6"/>
        <v>98.539999999999992</v>
      </c>
      <c r="Q63" s="33">
        <f t="shared" si="7"/>
        <v>86.411999999999978</v>
      </c>
      <c r="S63" s="34"/>
    </row>
    <row r="64" spans="1:19" s="29" customFormat="1" ht="20.25" customHeight="1" x14ac:dyDescent="0.2">
      <c r="A64" s="50"/>
      <c r="C64" s="35" t="s">
        <v>5</v>
      </c>
      <c r="D64" s="3" t="s">
        <v>114</v>
      </c>
      <c r="E64" s="3" t="s">
        <v>114</v>
      </c>
      <c r="F64" s="3" t="s">
        <v>26</v>
      </c>
      <c r="G64" s="60" t="s">
        <v>154</v>
      </c>
      <c r="H64" s="79">
        <v>14.1</v>
      </c>
      <c r="I64" s="32">
        <v>151.6</v>
      </c>
      <c r="J64" s="33">
        <f t="shared" si="3"/>
        <v>144.01999999999998</v>
      </c>
      <c r="K64" s="33">
        <f t="shared" si="0"/>
        <v>136.44</v>
      </c>
      <c r="L64" s="33">
        <f t="shared" si="1"/>
        <v>128.85999999999999</v>
      </c>
      <c r="M64" s="33">
        <f t="shared" si="2"/>
        <v>121.28</v>
      </c>
      <c r="N64" s="33">
        <f t="shared" si="4"/>
        <v>113.69999999999999</v>
      </c>
      <c r="O64" s="33">
        <f t="shared" si="5"/>
        <v>106.12</v>
      </c>
      <c r="P64" s="33">
        <f t="shared" si="6"/>
        <v>98.539999999999992</v>
      </c>
      <c r="Q64" s="33">
        <f t="shared" si="7"/>
        <v>86.411999999999978</v>
      </c>
      <c r="S64" s="34"/>
    </row>
    <row r="65" spans="1:19" s="29" customFormat="1" ht="20.25" customHeight="1" x14ac:dyDescent="0.2">
      <c r="A65" s="50"/>
      <c r="C65" s="35" t="s">
        <v>5</v>
      </c>
      <c r="D65" s="3" t="s">
        <v>75</v>
      </c>
      <c r="E65" s="3" t="s">
        <v>13</v>
      </c>
      <c r="F65" s="3" t="s">
        <v>13</v>
      </c>
      <c r="G65" s="88" t="s">
        <v>153</v>
      </c>
      <c r="H65" s="79">
        <v>14.1</v>
      </c>
      <c r="I65" s="32">
        <v>79.8</v>
      </c>
      <c r="J65" s="33">
        <f t="shared" si="3"/>
        <v>75.81</v>
      </c>
      <c r="K65" s="33">
        <f t="shared" si="0"/>
        <v>71.819999999999993</v>
      </c>
      <c r="L65" s="33">
        <f t="shared" si="1"/>
        <v>67.83</v>
      </c>
      <c r="M65" s="33">
        <f t="shared" si="2"/>
        <v>63.839999999999996</v>
      </c>
      <c r="N65" s="33">
        <f t="shared" si="4"/>
        <v>59.849999999999994</v>
      </c>
      <c r="O65" s="33">
        <f t="shared" si="5"/>
        <v>55.86</v>
      </c>
      <c r="P65" s="33">
        <f t="shared" si="6"/>
        <v>51.870000000000005</v>
      </c>
      <c r="Q65" s="33">
        <f t="shared" si="7"/>
        <v>45.486000000000004</v>
      </c>
      <c r="S65" s="34"/>
    </row>
    <row r="66" spans="1:19" s="29" customFormat="1" ht="20.25" customHeight="1" x14ac:dyDescent="0.2">
      <c r="A66" s="50"/>
      <c r="C66" s="39" t="s">
        <v>5</v>
      </c>
      <c r="D66" s="1" t="s">
        <v>55</v>
      </c>
      <c r="E66" s="1" t="s">
        <v>55</v>
      </c>
      <c r="F66" s="1" t="s">
        <v>79</v>
      </c>
      <c r="G66" s="63" t="s">
        <v>153</v>
      </c>
      <c r="H66" s="77">
        <v>14.1</v>
      </c>
      <c r="I66" s="32">
        <v>271.3</v>
      </c>
      <c r="J66" s="33">
        <f t="shared" si="3"/>
        <v>257.73500000000001</v>
      </c>
      <c r="K66" s="33">
        <f t="shared" si="0"/>
        <v>244.17000000000002</v>
      </c>
      <c r="L66" s="33">
        <f t="shared" si="1"/>
        <v>230.60500000000002</v>
      </c>
      <c r="M66" s="33">
        <f t="shared" si="2"/>
        <v>217.04000000000002</v>
      </c>
      <c r="N66" s="33">
        <f t="shared" si="4"/>
        <v>203.47500000000002</v>
      </c>
      <c r="O66" s="33">
        <f t="shared" si="5"/>
        <v>189.91000000000003</v>
      </c>
      <c r="P66" s="33">
        <f t="shared" si="6"/>
        <v>176.34500000000003</v>
      </c>
      <c r="Q66" s="33">
        <f t="shared" si="7"/>
        <v>154.64100000000002</v>
      </c>
      <c r="S66" s="34"/>
    </row>
    <row r="67" spans="1:19" s="29" customFormat="1" ht="20.25" customHeight="1" x14ac:dyDescent="0.2">
      <c r="A67" s="50"/>
      <c r="C67" s="39" t="s">
        <v>5</v>
      </c>
      <c r="D67" s="1" t="s">
        <v>39</v>
      </c>
      <c r="E67" s="1" t="s">
        <v>39</v>
      </c>
      <c r="F67" s="1" t="s">
        <v>53</v>
      </c>
      <c r="G67" s="63" t="s">
        <v>153</v>
      </c>
      <c r="H67" s="77">
        <v>14.1</v>
      </c>
      <c r="I67" s="32">
        <v>308.3</v>
      </c>
      <c r="J67" s="33">
        <f t="shared" si="3"/>
        <v>292.88499999999999</v>
      </c>
      <c r="K67" s="33">
        <f t="shared" si="0"/>
        <v>277.47000000000003</v>
      </c>
      <c r="L67" s="33">
        <f t="shared" si="1"/>
        <v>262.05500000000001</v>
      </c>
      <c r="M67" s="33">
        <f t="shared" si="2"/>
        <v>246.64000000000001</v>
      </c>
      <c r="N67" s="33">
        <f t="shared" si="4"/>
        <v>231.22500000000002</v>
      </c>
      <c r="O67" s="33">
        <f t="shared" si="5"/>
        <v>215.81</v>
      </c>
      <c r="P67" s="33">
        <f t="shared" si="6"/>
        <v>200.39500000000001</v>
      </c>
      <c r="Q67" s="33">
        <f t="shared" si="7"/>
        <v>175.73099999999999</v>
      </c>
      <c r="S67" s="34"/>
    </row>
    <row r="68" spans="1:19" s="29" customFormat="1" ht="20.25" customHeight="1" x14ac:dyDescent="0.2">
      <c r="A68" s="50"/>
      <c r="C68" s="39" t="s">
        <v>5</v>
      </c>
      <c r="D68" s="1" t="s">
        <v>126</v>
      </c>
      <c r="E68" s="1" t="s">
        <v>76</v>
      </c>
      <c r="F68" s="1" t="s">
        <v>53</v>
      </c>
      <c r="G68" s="63" t="s">
        <v>153</v>
      </c>
      <c r="H68" s="77">
        <v>14.1</v>
      </c>
      <c r="I68" s="32">
        <v>215.1</v>
      </c>
      <c r="J68" s="33">
        <f t="shared" si="3"/>
        <v>204.345</v>
      </c>
      <c r="K68" s="33">
        <f t="shared" si="0"/>
        <v>193.59</v>
      </c>
      <c r="L68" s="33">
        <f t="shared" si="1"/>
        <v>182.83499999999998</v>
      </c>
      <c r="M68" s="33">
        <f t="shared" si="2"/>
        <v>172.07999999999998</v>
      </c>
      <c r="N68" s="33">
        <f t="shared" si="4"/>
        <v>161.32499999999999</v>
      </c>
      <c r="O68" s="33">
        <f t="shared" si="5"/>
        <v>150.57</v>
      </c>
      <c r="P68" s="33">
        <f t="shared" si="6"/>
        <v>139.815</v>
      </c>
      <c r="Q68" s="33">
        <f t="shared" si="7"/>
        <v>122.607</v>
      </c>
      <c r="S68" s="34"/>
    </row>
    <row r="69" spans="1:19" s="29" customFormat="1" ht="20.25" customHeight="1" x14ac:dyDescent="0.2">
      <c r="A69" s="50"/>
      <c r="C69" s="39" t="s">
        <v>125</v>
      </c>
      <c r="D69" s="1" t="s">
        <v>57</v>
      </c>
      <c r="E69" s="1" t="s">
        <v>57</v>
      </c>
      <c r="F69" s="1" t="s">
        <v>53</v>
      </c>
      <c r="G69" s="54" t="s">
        <v>316</v>
      </c>
      <c r="H69" s="77">
        <v>14.1</v>
      </c>
      <c r="I69" s="32">
        <v>339.7</v>
      </c>
      <c r="J69" s="33">
        <f t="shared" si="3"/>
        <v>322.71499999999997</v>
      </c>
      <c r="K69" s="33">
        <f t="shared" si="0"/>
        <v>305.73</v>
      </c>
      <c r="L69" s="33">
        <f t="shared" si="1"/>
        <v>288.745</v>
      </c>
      <c r="M69" s="33">
        <f t="shared" si="2"/>
        <v>271.76</v>
      </c>
      <c r="N69" s="33">
        <f t="shared" si="4"/>
        <v>254.77499999999998</v>
      </c>
      <c r="O69" s="33">
        <f t="shared" si="5"/>
        <v>237.79</v>
      </c>
      <c r="P69" s="33">
        <f t="shared" si="6"/>
        <v>220.80500000000001</v>
      </c>
      <c r="Q69" s="33">
        <f t="shared" si="7"/>
        <v>193.62899999999999</v>
      </c>
      <c r="S69" s="34"/>
    </row>
    <row r="70" spans="1:19" s="29" customFormat="1" ht="55.5" customHeight="1" x14ac:dyDescent="0.2">
      <c r="A70" s="214"/>
      <c r="B70" s="214"/>
      <c r="C70" s="41"/>
      <c r="D70" s="42"/>
      <c r="E70" s="42"/>
      <c r="F70" s="42"/>
      <c r="G70" s="27"/>
      <c r="H70" s="214"/>
      <c r="J70" s="65"/>
      <c r="K70" s="65"/>
      <c r="L70" s="65"/>
      <c r="M70" s="65"/>
      <c r="N70" s="65"/>
      <c r="O70" s="65"/>
      <c r="P70" s="65"/>
      <c r="Q70" s="65"/>
      <c r="S70" s="34"/>
    </row>
    <row r="71" spans="1:19" s="29" customFormat="1" ht="30.75" customHeight="1" x14ac:dyDescent="0.2">
      <c r="A71" s="122"/>
      <c r="B71" s="122"/>
      <c r="C71" s="39" t="s">
        <v>305</v>
      </c>
      <c r="D71" s="123" t="s">
        <v>79</v>
      </c>
      <c r="E71" s="123" t="s">
        <v>79</v>
      </c>
      <c r="F71" s="123" t="s">
        <v>13</v>
      </c>
      <c r="G71" s="54" t="s">
        <v>438</v>
      </c>
      <c r="H71" s="77">
        <v>14.1</v>
      </c>
      <c r="I71" s="32">
        <v>109.8</v>
      </c>
      <c r="J71" s="33">
        <f t="shared" si="3"/>
        <v>104.31</v>
      </c>
      <c r="K71" s="33">
        <f t="shared" si="0"/>
        <v>98.82</v>
      </c>
      <c r="L71" s="33">
        <f t="shared" si="1"/>
        <v>93.33</v>
      </c>
      <c r="M71" s="33">
        <f t="shared" si="2"/>
        <v>87.84</v>
      </c>
      <c r="N71" s="33">
        <f t="shared" si="4"/>
        <v>82.35</v>
      </c>
      <c r="O71" s="33">
        <f t="shared" si="5"/>
        <v>76.86</v>
      </c>
      <c r="P71" s="33">
        <f t="shared" si="6"/>
        <v>71.37</v>
      </c>
      <c r="Q71" s="33">
        <f t="shared" si="7"/>
        <v>62.585999999999999</v>
      </c>
      <c r="S71" s="34"/>
    </row>
    <row r="72" spans="1:19" s="29" customFormat="1" ht="55.5" customHeight="1" x14ac:dyDescent="0.2">
      <c r="A72" s="214"/>
      <c r="B72" s="214"/>
      <c r="C72" s="41"/>
      <c r="D72" s="42"/>
      <c r="E72" s="42"/>
      <c r="F72" s="42"/>
      <c r="G72" s="27"/>
      <c r="H72" s="214"/>
      <c r="J72" s="65"/>
      <c r="K72" s="65"/>
      <c r="L72" s="65"/>
      <c r="M72" s="65"/>
      <c r="N72" s="65"/>
      <c r="O72" s="65"/>
      <c r="P72" s="65"/>
      <c r="Q72" s="65"/>
      <c r="S72" s="34"/>
    </row>
    <row r="73" spans="1:19" s="29" customFormat="1" ht="20.25" customHeight="1" x14ac:dyDescent="0.2">
      <c r="A73" s="51"/>
      <c r="C73" s="39" t="s">
        <v>232</v>
      </c>
      <c r="D73" s="1" t="s">
        <v>11</v>
      </c>
      <c r="E73" s="1" t="s">
        <v>13</v>
      </c>
      <c r="F73" s="1" t="s">
        <v>17</v>
      </c>
      <c r="G73" s="63" t="s">
        <v>359</v>
      </c>
      <c r="H73" s="77">
        <v>21.8</v>
      </c>
      <c r="I73" s="32">
        <v>28.200000000000003</v>
      </c>
      <c r="J73" s="33">
        <f t="shared" ref="J73:J114" si="8">I73-I73*0.05</f>
        <v>26.790000000000003</v>
      </c>
      <c r="K73" s="33">
        <f t="shared" ref="K73:K114" si="9">I73-I73*0.1</f>
        <v>25.380000000000003</v>
      </c>
      <c r="L73" s="33">
        <f t="shared" ref="L73:L114" si="10">I73-I73*0.15</f>
        <v>23.970000000000002</v>
      </c>
      <c r="M73" s="33">
        <f t="shared" ref="M73:M114" si="11">I73-I73*0.2</f>
        <v>22.560000000000002</v>
      </c>
      <c r="N73" s="33">
        <f t="shared" ref="N73:N114" si="12">I73-I73*0.25</f>
        <v>21.150000000000002</v>
      </c>
      <c r="O73" s="33">
        <f t="shared" ref="O73:O114" si="13">I73-I73*0.3</f>
        <v>19.740000000000002</v>
      </c>
      <c r="P73" s="33">
        <f t="shared" ref="P73:P114" si="14">I73-I73*0.35</f>
        <v>18.330000000000002</v>
      </c>
      <c r="Q73" s="33">
        <f t="shared" ref="Q73:Q114" si="15">J73-J73*0.4</f>
        <v>16.074000000000002</v>
      </c>
      <c r="S73" s="34"/>
    </row>
    <row r="74" spans="1:19" s="29" customFormat="1" ht="55.5" customHeight="1" x14ac:dyDescent="0.2">
      <c r="A74" s="214"/>
      <c r="B74" s="214"/>
      <c r="C74" s="41"/>
      <c r="D74" s="42"/>
      <c r="E74" s="42"/>
      <c r="F74" s="42"/>
      <c r="G74" s="27"/>
      <c r="H74" s="214"/>
      <c r="J74" s="65"/>
      <c r="K74" s="65"/>
      <c r="L74" s="65"/>
      <c r="M74" s="65"/>
      <c r="N74" s="65"/>
      <c r="O74" s="65"/>
      <c r="P74" s="65"/>
      <c r="Q74" s="65"/>
      <c r="S74" s="34"/>
    </row>
    <row r="75" spans="1:19" s="29" customFormat="1" ht="20.25" customHeight="1" x14ac:dyDescent="0.2">
      <c r="A75" s="51"/>
      <c r="C75" s="39" t="s">
        <v>95</v>
      </c>
      <c r="D75" s="1" t="s">
        <v>53</v>
      </c>
      <c r="E75" s="1" t="s">
        <v>19</v>
      </c>
      <c r="F75" s="1" t="s">
        <v>12</v>
      </c>
      <c r="G75" s="63" t="s">
        <v>172</v>
      </c>
      <c r="H75" s="77">
        <v>21.8</v>
      </c>
      <c r="I75" s="32">
        <v>32.300000000000004</v>
      </c>
      <c r="J75" s="33">
        <f t="shared" si="8"/>
        <v>30.685000000000002</v>
      </c>
      <c r="K75" s="33">
        <f t="shared" si="9"/>
        <v>29.070000000000004</v>
      </c>
      <c r="L75" s="33">
        <f t="shared" si="10"/>
        <v>27.455000000000005</v>
      </c>
      <c r="M75" s="33">
        <f t="shared" si="11"/>
        <v>25.840000000000003</v>
      </c>
      <c r="N75" s="33">
        <f t="shared" si="12"/>
        <v>24.225000000000001</v>
      </c>
      <c r="O75" s="33">
        <f t="shared" si="13"/>
        <v>22.610000000000003</v>
      </c>
      <c r="P75" s="33">
        <f t="shared" si="14"/>
        <v>20.995000000000005</v>
      </c>
      <c r="Q75" s="33">
        <f t="shared" si="15"/>
        <v>18.411000000000001</v>
      </c>
      <c r="S75" s="34"/>
    </row>
    <row r="76" spans="1:19" s="29" customFormat="1" ht="20.25" customHeight="1" x14ac:dyDescent="0.2">
      <c r="C76" s="39" t="s">
        <v>95</v>
      </c>
      <c r="D76" s="1" t="s">
        <v>81</v>
      </c>
      <c r="E76" s="1" t="s">
        <v>21</v>
      </c>
      <c r="F76" s="1" t="s">
        <v>9</v>
      </c>
      <c r="G76" s="54" t="s">
        <v>172</v>
      </c>
      <c r="H76" s="77">
        <v>21.8</v>
      </c>
      <c r="I76" s="32">
        <v>40.5</v>
      </c>
      <c r="J76" s="33">
        <f t="shared" si="8"/>
        <v>38.475000000000001</v>
      </c>
      <c r="K76" s="33">
        <f t="shared" si="9"/>
        <v>36.450000000000003</v>
      </c>
      <c r="L76" s="33">
        <f t="shared" si="10"/>
        <v>34.424999999999997</v>
      </c>
      <c r="M76" s="33">
        <f t="shared" si="11"/>
        <v>32.4</v>
      </c>
      <c r="N76" s="33">
        <f t="shared" si="12"/>
        <v>30.375</v>
      </c>
      <c r="O76" s="33">
        <f t="shared" si="13"/>
        <v>28.35</v>
      </c>
      <c r="P76" s="33">
        <f t="shared" si="14"/>
        <v>26.325000000000003</v>
      </c>
      <c r="Q76" s="33">
        <f t="shared" si="15"/>
        <v>23.085000000000001</v>
      </c>
      <c r="S76" s="34"/>
    </row>
    <row r="77" spans="1:19" s="29" customFormat="1" ht="51.75" customHeight="1" x14ac:dyDescent="0.2">
      <c r="A77" s="24"/>
      <c r="B77" s="24"/>
      <c r="C77" s="41"/>
      <c r="D77" s="42"/>
      <c r="E77" s="42"/>
      <c r="F77" s="42"/>
      <c r="G77" s="27"/>
      <c r="H77" s="24"/>
      <c r="J77" s="65"/>
      <c r="K77" s="65"/>
      <c r="L77" s="65"/>
      <c r="M77" s="65"/>
      <c r="N77" s="65"/>
      <c r="O77" s="65"/>
      <c r="P77" s="65"/>
      <c r="Q77" s="65"/>
      <c r="S77" s="34"/>
    </row>
    <row r="78" spans="1:19" s="29" customFormat="1" ht="21.75" customHeight="1" x14ac:dyDescent="0.2">
      <c r="A78" s="216"/>
      <c r="B78" s="216"/>
      <c r="C78" s="39" t="s">
        <v>205</v>
      </c>
      <c r="D78" s="217" t="s">
        <v>79</v>
      </c>
      <c r="E78" s="217" t="s">
        <v>79</v>
      </c>
      <c r="F78" s="217" t="s">
        <v>72</v>
      </c>
      <c r="G78" s="54" t="s">
        <v>172</v>
      </c>
      <c r="H78" s="77">
        <v>21.8</v>
      </c>
      <c r="I78" s="32">
        <v>60.5</v>
      </c>
      <c r="J78" s="33">
        <f t="shared" ref="J78" si="16">I78-I78*0.05</f>
        <v>57.475000000000001</v>
      </c>
      <c r="K78" s="33">
        <f t="shared" ref="K78" si="17">I78-I78*0.1</f>
        <v>54.45</v>
      </c>
      <c r="L78" s="33">
        <f t="shared" ref="L78" si="18">I78-I78*0.15</f>
        <v>51.424999999999997</v>
      </c>
      <c r="M78" s="33">
        <f t="shared" ref="M78" si="19">I78-I78*0.2</f>
        <v>48.4</v>
      </c>
      <c r="N78" s="33">
        <f t="shared" ref="N78" si="20">I78-I78*0.25</f>
        <v>45.375</v>
      </c>
      <c r="O78" s="33">
        <f t="shared" ref="O78" si="21">I78-I78*0.3</f>
        <v>42.35</v>
      </c>
      <c r="P78" s="33">
        <f t="shared" ref="P78" si="22">I78-I78*0.35</f>
        <v>39.325000000000003</v>
      </c>
      <c r="Q78" s="33">
        <f t="shared" ref="Q78" si="23">J78-J78*0.4</f>
        <v>34.484999999999999</v>
      </c>
      <c r="S78" s="34"/>
    </row>
    <row r="79" spans="1:19" s="29" customFormat="1" ht="21.75" customHeight="1" x14ac:dyDescent="0.2">
      <c r="A79" s="233"/>
      <c r="B79" s="233"/>
      <c r="C79" s="39" t="s">
        <v>205</v>
      </c>
      <c r="D79" s="234" t="s">
        <v>112</v>
      </c>
      <c r="E79" s="234" t="s">
        <v>112</v>
      </c>
      <c r="F79" s="234" t="s">
        <v>76</v>
      </c>
      <c r="G79" s="54" t="s">
        <v>172</v>
      </c>
      <c r="H79" s="77">
        <v>21.8</v>
      </c>
      <c r="I79" s="32">
        <v>44</v>
      </c>
      <c r="J79" s="33">
        <f t="shared" ref="J79" si="24">I79-I79*0.05</f>
        <v>41.8</v>
      </c>
      <c r="K79" s="33">
        <f t="shared" ref="K79" si="25">I79-I79*0.1</f>
        <v>39.6</v>
      </c>
      <c r="L79" s="33">
        <f t="shared" ref="L79" si="26">I79-I79*0.15</f>
        <v>37.4</v>
      </c>
      <c r="M79" s="33">
        <f t="shared" ref="M79" si="27">I79-I79*0.2</f>
        <v>35.200000000000003</v>
      </c>
      <c r="N79" s="33">
        <f t="shared" ref="N79" si="28">I79-I79*0.25</f>
        <v>33</v>
      </c>
      <c r="O79" s="33">
        <f t="shared" ref="O79" si="29">I79-I79*0.3</f>
        <v>30.8</v>
      </c>
      <c r="P79" s="33">
        <f t="shared" ref="P79" si="30">I79-I79*0.35</f>
        <v>28.6</v>
      </c>
      <c r="Q79" s="33">
        <f t="shared" ref="Q79" si="31">J79-J79*0.4</f>
        <v>25.08</v>
      </c>
      <c r="S79" s="34"/>
    </row>
    <row r="80" spans="1:19" s="29" customFormat="1" ht="20.25" customHeight="1" x14ac:dyDescent="0.2">
      <c r="A80" s="51"/>
      <c r="C80" s="39" t="s">
        <v>205</v>
      </c>
      <c r="D80" s="1" t="s">
        <v>80</v>
      </c>
      <c r="E80" s="1" t="s">
        <v>72</v>
      </c>
      <c r="F80" s="1" t="s">
        <v>11</v>
      </c>
      <c r="G80" s="54" t="s">
        <v>172</v>
      </c>
      <c r="H80" s="77">
        <v>21.8</v>
      </c>
      <c r="I80" s="32">
        <v>114.7</v>
      </c>
      <c r="J80" s="33">
        <f t="shared" si="8"/>
        <v>108.965</v>
      </c>
      <c r="K80" s="33">
        <f t="shared" si="9"/>
        <v>103.23</v>
      </c>
      <c r="L80" s="33">
        <f t="shared" si="10"/>
        <v>97.495000000000005</v>
      </c>
      <c r="M80" s="33">
        <f t="shared" si="11"/>
        <v>91.76</v>
      </c>
      <c r="N80" s="33">
        <f t="shared" si="12"/>
        <v>86.025000000000006</v>
      </c>
      <c r="O80" s="33">
        <f t="shared" si="13"/>
        <v>80.290000000000006</v>
      </c>
      <c r="P80" s="33">
        <f t="shared" si="14"/>
        <v>74.555000000000007</v>
      </c>
      <c r="Q80" s="33">
        <f t="shared" si="15"/>
        <v>65.378999999999991</v>
      </c>
      <c r="S80" s="34"/>
    </row>
    <row r="81" spans="1:19" s="29" customFormat="1" ht="55.5" customHeight="1" x14ac:dyDescent="0.2">
      <c r="A81" s="24"/>
      <c r="B81" s="24"/>
      <c r="C81" s="41"/>
      <c r="D81" s="42"/>
      <c r="E81" s="42"/>
      <c r="F81" s="42"/>
      <c r="G81" s="27"/>
      <c r="H81" s="24"/>
      <c r="J81" s="65"/>
      <c r="K81" s="65"/>
      <c r="L81" s="65"/>
      <c r="M81" s="65"/>
      <c r="N81" s="65"/>
      <c r="O81" s="65"/>
      <c r="P81" s="65"/>
      <c r="Q81" s="65"/>
      <c r="S81" s="34"/>
    </row>
    <row r="82" spans="1:19" s="29" customFormat="1" ht="20.25" customHeight="1" x14ac:dyDescent="0.2">
      <c r="C82" s="39" t="s">
        <v>146</v>
      </c>
      <c r="D82" s="118" t="s">
        <v>9</v>
      </c>
      <c r="E82" s="118" t="s">
        <v>9</v>
      </c>
      <c r="F82" s="118" t="s">
        <v>77</v>
      </c>
      <c r="G82" s="40" t="s">
        <v>171</v>
      </c>
      <c r="H82" s="80">
        <v>5</v>
      </c>
      <c r="I82" s="32">
        <v>43.4</v>
      </c>
      <c r="J82" s="33">
        <f t="shared" si="8"/>
        <v>41.23</v>
      </c>
      <c r="K82" s="33">
        <f t="shared" si="9"/>
        <v>39.06</v>
      </c>
      <c r="L82" s="33">
        <f t="shared" si="10"/>
        <v>36.89</v>
      </c>
      <c r="M82" s="33">
        <f t="shared" si="11"/>
        <v>34.72</v>
      </c>
      <c r="N82" s="33">
        <f t="shared" si="12"/>
        <v>32.549999999999997</v>
      </c>
      <c r="O82" s="33">
        <f t="shared" si="13"/>
        <v>30.38</v>
      </c>
      <c r="P82" s="33">
        <f t="shared" si="14"/>
        <v>28.21</v>
      </c>
      <c r="Q82" s="33">
        <f t="shared" si="15"/>
        <v>24.737999999999996</v>
      </c>
      <c r="S82" s="34"/>
    </row>
    <row r="83" spans="1:19" s="29" customFormat="1" ht="20.25" customHeight="1" x14ac:dyDescent="0.2">
      <c r="C83" s="39" t="s">
        <v>146</v>
      </c>
      <c r="D83" s="118" t="s">
        <v>9</v>
      </c>
      <c r="E83" s="118" t="s">
        <v>9</v>
      </c>
      <c r="F83" s="118" t="s">
        <v>77</v>
      </c>
      <c r="G83" s="54" t="s">
        <v>162</v>
      </c>
      <c r="H83" s="81">
        <v>5</v>
      </c>
      <c r="I83" s="32">
        <v>43.4</v>
      </c>
      <c r="J83" s="33">
        <f t="shared" si="8"/>
        <v>41.23</v>
      </c>
      <c r="K83" s="33">
        <f t="shared" si="9"/>
        <v>39.06</v>
      </c>
      <c r="L83" s="33">
        <f t="shared" si="10"/>
        <v>36.89</v>
      </c>
      <c r="M83" s="33">
        <f t="shared" si="11"/>
        <v>34.72</v>
      </c>
      <c r="N83" s="33">
        <f t="shared" si="12"/>
        <v>32.549999999999997</v>
      </c>
      <c r="O83" s="33">
        <f t="shared" si="13"/>
        <v>30.38</v>
      </c>
      <c r="P83" s="33">
        <f t="shared" si="14"/>
        <v>28.21</v>
      </c>
      <c r="Q83" s="33">
        <f t="shared" si="15"/>
        <v>24.737999999999996</v>
      </c>
      <c r="S83" s="34"/>
    </row>
    <row r="84" spans="1:19" s="29" customFormat="1" ht="20.25" customHeight="1" x14ac:dyDescent="0.2">
      <c r="C84" s="35" t="s">
        <v>146</v>
      </c>
      <c r="D84" s="3" t="s">
        <v>9</v>
      </c>
      <c r="E84" s="3" t="s">
        <v>9</v>
      </c>
      <c r="F84" s="3" t="s">
        <v>77</v>
      </c>
      <c r="G84" s="57" t="s">
        <v>360</v>
      </c>
      <c r="H84" s="79">
        <v>5</v>
      </c>
      <c r="I84" s="32">
        <v>48.9</v>
      </c>
      <c r="J84" s="33">
        <f t="shared" si="8"/>
        <v>46.454999999999998</v>
      </c>
      <c r="K84" s="33">
        <f t="shared" si="9"/>
        <v>44.01</v>
      </c>
      <c r="L84" s="33">
        <f t="shared" si="10"/>
        <v>41.564999999999998</v>
      </c>
      <c r="M84" s="33">
        <f t="shared" si="11"/>
        <v>39.119999999999997</v>
      </c>
      <c r="N84" s="33">
        <f t="shared" si="12"/>
        <v>36.674999999999997</v>
      </c>
      <c r="O84" s="33">
        <f t="shared" si="13"/>
        <v>34.230000000000004</v>
      </c>
      <c r="P84" s="33">
        <f t="shared" si="14"/>
        <v>31.785</v>
      </c>
      <c r="Q84" s="33">
        <f t="shared" si="15"/>
        <v>27.872999999999998</v>
      </c>
      <c r="S84" s="34"/>
    </row>
    <row r="85" spans="1:19" s="29" customFormat="1" ht="20.25" customHeight="1" x14ac:dyDescent="0.2">
      <c r="C85" s="35" t="s">
        <v>233</v>
      </c>
      <c r="D85" s="3" t="s">
        <v>58</v>
      </c>
      <c r="E85" s="3" t="s">
        <v>27</v>
      </c>
      <c r="F85" s="3" t="s">
        <v>59</v>
      </c>
      <c r="G85" s="54" t="s">
        <v>317</v>
      </c>
      <c r="H85" s="79">
        <v>5</v>
      </c>
      <c r="I85" s="32">
        <v>85.7</v>
      </c>
      <c r="J85" s="33">
        <f t="shared" ref="J85" si="32">I85-I85*0.05</f>
        <v>81.415000000000006</v>
      </c>
      <c r="K85" s="33">
        <f t="shared" ref="K85" si="33">I85-I85*0.1</f>
        <v>77.13</v>
      </c>
      <c r="L85" s="33">
        <f t="shared" ref="L85" si="34">I85-I85*0.15</f>
        <v>72.844999999999999</v>
      </c>
      <c r="M85" s="33">
        <f t="shared" ref="M85" si="35">I85-I85*0.2</f>
        <v>68.56</v>
      </c>
      <c r="N85" s="33">
        <f t="shared" ref="N85" si="36">I85-I85*0.25</f>
        <v>64.275000000000006</v>
      </c>
      <c r="O85" s="33">
        <f t="shared" ref="O85" si="37">I85-I85*0.3</f>
        <v>59.99</v>
      </c>
      <c r="P85" s="33">
        <f t="shared" ref="P85" si="38">I85-I85*0.35</f>
        <v>55.705000000000005</v>
      </c>
      <c r="Q85" s="33">
        <f t="shared" ref="Q85" si="39">J85-J85*0.4</f>
        <v>48.849000000000004</v>
      </c>
      <c r="S85" s="34"/>
    </row>
    <row r="86" spans="1:19" s="29" customFormat="1" ht="20.25" customHeight="1" x14ac:dyDescent="0.2">
      <c r="C86" s="35" t="s">
        <v>233</v>
      </c>
      <c r="D86" s="3" t="s">
        <v>114</v>
      </c>
      <c r="E86" s="3" t="s">
        <v>26</v>
      </c>
      <c r="F86" s="3" t="s">
        <v>12</v>
      </c>
      <c r="G86" s="54" t="s">
        <v>317</v>
      </c>
      <c r="H86" s="79">
        <v>5</v>
      </c>
      <c r="I86" s="32">
        <v>69.599999999999994</v>
      </c>
      <c r="J86" s="33">
        <f t="shared" si="8"/>
        <v>66.11999999999999</v>
      </c>
      <c r="K86" s="33">
        <f t="shared" si="9"/>
        <v>62.639999999999993</v>
      </c>
      <c r="L86" s="33">
        <f t="shared" si="10"/>
        <v>59.16</v>
      </c>
      <c r="M86" s="33">
        <f t="shared" si="11"/>
        <v>55.679999999999993</v>
      </c>
      <c r="N86" s="33">
        <f t="shared" si="12"/>
        <v>52.199999999999996</v>
      </c>
      <c r="O86" s="33">
        <f t="shared" si="13"/>
        <v>48.72</v>
      </c>
      <c r="P86" s="33">
        <f t="shared" si="14"/>
        <v>45.239999999999995</v>
      </c>
      <c r="Q86" s="33">
        <f t="shared" si="15"/>
        <v>39.671999999999997</v>
      </c>
      <c r="S86" s="34"/>
    </row>
    <row r="87" spans="1:19" s="29" customFormat="1" ht="44.25" customHeight="1" x14ac:dyDescent="0.2">
      <c r="A87" s="24"/>
      <c r="B87" s="24"/>
      <c r="C87" s="41"/>
      <c r="D87" s="42"/>
      <c r="E87" s="42"/>
      <c r="F87" s="42"/>
      <c r="G87" s="27"/>
      <c r="H87" s="24"/>
      <c r="I87" s="78"/>
      <c r="J87" s="65"/>
      <c r="K87" s="65"/>
      <c r="L87" s="65"/>
      <c r="M87" s="65"/>
      <c r="N87" s="65"/>
      <c r="O87" s="65"/>
      <c r="P87" s="65"/>
      <c r="Q87" s="65"/>
      <c r="S87" s="34"/>
    </row>
    <row r="88" spans="1:19" s="29" customFormat="1" ht="23.25" customHeight="1" x14ac:dyDescent="0.2">
      <c r="A88" s="24"/>
      <c r="B88" s="24"/>
      <c r="C88" s="39" t="s">
        <v>193</v>
      </c>
      <c r="D88" s="1" t="s">
        <v>87</v>
      </c>
      <c r="E88" s="1" t="s">
        <v>87</v>
      </c>
      <c r="F88" s="1" t="s">
        <v>37</v>
      </c>
      <c r="G88" s="54" t="s">
        <v>180</v>
      </c>
      <c r="H88" s="77">
        <v>5</v>
      </c>
      <c r="I88" s="32">
        <v>81.400000000000006</v>
      </c>
      <c r="J88" s="33">
        <f t="shared" si="8"/>
        <v>77.330000000000013</v>
      </c>
      <c r="K88" s="33">
        <f t="shared" si="9"/>
        <v>73.260000000000005</v>
      </c>
      <c r="L88" s="33">
        <f t="shared" si="10"/>
        <v>69.19</v>
      </c>
      <c r="M88" s="33">
        <f t="shared" si="11"/>
        <v>65.12</v>
      </c>
      <c r="N88" s="33">
        <f t="shared" si="12"/>
        <v>61.050000000000004</v>
      </c>
      <c r="O88" s="33">
        <f t="shared" si="13"/>
        <v>56.980000000000004</v>
      </c>
      <c r="P88" s="33">
        <f t="shared" si="14"/>
        <v>52.910000000000011</v>
      </c>
      <c r="Q88" s="33">
        <f t="shared" si="15"/>
        <v>46.39800000000001</v>
      </c>
      <c r="S88" s="34"/>
    </row>
    <row r="89" spans="1:19" s="29" customFormat="1" ht="23.25" customHeight="1" x14ac:dyDescent="0.2">
      <c r="A89" s="24"/>
      <c r="B89" s="24"/>
      <c r="C89" s="39" t="s">
        <v>234</v>
      </c>
      <c r="D89" s="1" t="s">
        <v>87</v>
      </c>
      <c r="E89" s="1" t="s">
        <v>87</v>
      </c>
      <c r="F89" s="1" t="s">
        <v>37</v>
      </c>
      <c r="G89" s="54" t="s">
        <v>319</v>
      </c>
      <c r="H89" s="77">
        <v>5</v>
      </c>
      <c r="I89" s="32">
        <v>108.9</v>
      </c>
      <c r="J89" s="33">
        <f t="shared" si="8"/>
        <v>103.45500000000001</v>
      </c>
      <c r="K89" s="33">
        <f t="shared" si="9"/>
        <v>98.01</v>
      </c>
      <c r="L89" s="33">
        <f t="shared" si="10"/>
        <v>92.564999999999998</v>
      </c>
      <c r="M89" s="33">
        <f t="shared" si="11"/>
        <v>87.12</v>
      </c>
      <c r="N89" s="33">
        <f t="shared" si="12"/>
        <v>81.675000000000011</v>
      </c>
      <c r="O89" s="33">
        <f t="shared" si="13"/>
        <v>76.23</v>
      </c>
      <c r="P89" s="33">
        <f t="shared" si="14"/>
        <v>70.784999999999997</v>
      </c>
      <c r="Q89" s="33">
        <f t="shared" si="15"/>
        <v>62.073000000000008</v>
      </c>
      <c r="S89" s="34"/>
    </row>
    <row r="90" spans="1:19" s="29" customFormat="1" ht="23.25" customHeight="1" x14ac:dyDescent="0.2">
      <c r="A90" s="216"/>
      <c r="B90" s="216"/>
      <c r="C90" s="39" t="s">
        <v>193</v>
      </c>
      <c r="D90" s="217" t="s">
        <v>37</v>
      </c>
      <c r="E90" s="217" t="s">
        <v>37</v>
      </c>
      <c r="F90" s="217" t="s">
        <v>53</v>
      </c>
      <c r="G90" s="54" t="s">
        <v>180</v>
      </c>
      <c r="H90" s="77">
        <v>5</v>
      </c>
      <c r="I90" s="32">
        <v>77.5</v>
      </c>
      <c r="J90" s="33">
        <f t="shared" ref="J90" si="40">I90-I90*0.05</f>
        <v>73.625</v>
      </c>
      <c r="K90" s="33">
        <f t="shared" ref="K90" si="41">I90-I90*0.1</f>
        <v>69.75</v>
      </c>
      <c r="L90" s="33">
        <f t="shared" ref="L90" si="42">I90-I90*0.15</f>
        <v>65.875</v>
      </c>
      <c r="M90" s="33">
        <f t="shared" ref="M90" si="43">I90-I90*0.2</f>
        <v>62</v>
      </c>
      <c r="N90" s="33">
        <f t="shared" ref="N90" si="44">I90-I90*0.25</f>
        <v>58.125</v>
      </c>
      <c r="O90" s="33">
        <f t="shared" ref="O90" si="45">I90-I90*0.3</f>
        <v>54.25</v>
      </c>
      <c r="P90" s="33">
        <f t="shared" ref="P90" si="46">I90-I90*0.35</f>
        <v>50.375</v>
      </c>
      <c r="Q90" s="33">
        <f t="shared" ref="Q90" si="47">J90-J90*0.4</f>
        <v>44.174999999999997</v>
      </c>
      <c r="S90" s="34"/>
    </row>
    <row r="91" spans="1:19" s="29" customFormat="1" ht="20.25" customHeight="1" x14ac:dyDescent="0.2">
      <c r="A91" s="51"/>
      <c r="C91" s="39" t="s">
        <v>193</v>
      </c>
      <c r="D91" s="1" t="s">
        <v>80</v>
      </c>
      <c r="E91" s="1" t="s">
        <v>72</v>
      </c>
      <c r="F91" s="1" t="s">
        <v>11</v>
      </c>
      <c r="G91" s="54" t="s">
        <v>180</v>
      </c>
      <c r="H91" s="77">
        <v>5</v>
      </c>
      <c r="I91" s="32">
        <v>134</v>
      </c>
      <c r="J91" s="33">
        <f t="shared" si="8"/>
        <v>127.3</v>
      </c>
      <c r="K91" s="33">
        <f t="shared" si="9"/>
        <v>120.6</v>
      </c>
      <c r="L91" s="33">
        <f t="shared" si="10"/>
        <v>113.9</v>
      </c>
      <c r="M91" s="33">
        <f t="shared" si="11"/>
        <v>107.2</v>
      </c>
      <c r="N91" s="33">
        <f t="shared" si="12"/>
        <v>100.5</v>
      </c>
      <c r="O91" s="33">
        <f t="shared" si="13"/>
        <v>93.800000000000011</v>
      </c>
      <c r="P91" s="33">
        <f t="shared" si="14"/>
        <v>87.1</v>
      </c>
      <c r="Q91" s="33">
        <f t="shared" si="15"/>
        <v>76.38</v>
      </c>
      <c r="S91" s="34"/>
    </row>
    <row r="92" spans="1:19" s="29" customFormat="1" ht="55.5" customHeight="1" x14ac:dyDescent="0.2">
      <c r="A92" s="24"/>
      <c r="B92" s="24"/>
      <c r="C92" s="41"/>
      <c r="D92" s="42"/>
      <c r="E92" s="42"/>
      <c r="F92" s="42"/>
      <c r="G92" s="27"/>
      <c r="H92" s="24"/>
      <c r="I92" s="78"/>
      <c r="J92" s="65"/>
      <c r="K92" s="65"/>
      <c r="L92" s="65"/>
      <c r="M92" s="65"/>
      <c r="N92" s="65"/>
      <c r="O92" s="65"/>
      <c r="P92" s="65"/>
      <c r="Q92" s="65"/>
      <c r="S92" s="34"/>
    </row>
    <row r="93" spans="1:19" s="29" customFormat="1" ht="20.25" customHeight="1" x14ac:dyDescent="0.2">
      <c r="A93" s="50"/>
      <c r="C93" s="39" t="s">
        <v>61</v>
      </c>
      <c r="D93" s="1" t="s">
        <v>11</v>
      </c>
      <c r="E93" s="1" t="s">
        <v>11</v>
      </c>
      <c r="F93" s="1" t="s">
        <v>10</v>
      </c>
      <c r="G93" s="63" t="s">
        <v>172</v>
      </c>
      <c r="H93" s="77">
        <v>14.1</v>
      </c>
      <c r="I93" s="32">
        <v>22</v>
      </c>
      <c r="J93" s="33">
        <f t="shared" si="8"/>
        <v>20.9</v>
      </c>
      <c r="K93" s="33">
        <f t="shared" si="9"/>
        <v>19.8</v>
      </c>
      <c r="L93" s="33">
        <f t="shared" si="10"/>
        <v>18.7</v>
      </c>
      <c r="M93" s="33">
        <f t="shared" si="11"/>
        <v>17.600000000000001</v>
      </c>
      <c r="N93" s="33">
        <f t="shared" si="12"/>
        <v>16.5</v>
      </c>
      <c r="O93" s="33">
        <f t="shared" si="13"/>
        <v>15.4</v>
      </c>
      <c r="P93" s="33">
        <f t="shared" si="14"/>
        <v>14.3</v>
      </c>
      <c r="Q93" s="33">
        <f t="shared" si="15"/>
        <v>12.54</v>
      </c>
      <c r="S93" s="34"/>
    </row>
    <row r="94" spans="1:19" s="29" customFormat="1" ht="20.25" customHeight="1" x14ac:dyDescent="0.2">
      <c r="A94" s="50"/>
      <c r="C94" s="103" t="s">
        <v>132</v>
      </c>
      <c r="D94" s="196" t="s">
        <v>83</v>
      </c>
      <c r="E94" s="196" t="s">
        <v>83</v>
      </c>
      <c r="F94" s="196" t="s">
        <v>13</v>
      </c>
      <c r="G94" s="63" t="s">
        <v>162</v>
      </c>
      <c r="H94" s="77">
        <v>6.3</v>
      </c>
      <c r="I94" s="32">
        <v>74.7</v>
      </c>
      <c r="J94" s="33">
        <f t="shared" si="8"/>
        <v>70.965000000000003</v>
      </c>
      <c r="K94" s="33">
        <f t="shared" si="9"/>
        <v>67.23</v>
      </c>
      <c r="L94" s="33">
        <f t="shared" si="10"/>
        <v>63.495000000000005</v>
      </c>
      <c r="M94" s="33">
        <f t="shared" si="11"/>
        <v>59.760000000000005</v>
      </c>
      <c r="N94" s="33">
        <f t="shared" si="12"/>
        <v>56.025000000000006</v>
      </c>
      <c r="O94" s="33">
        <f t="shared" si="13"/>
        <v>52.290000000000006</v>
      </c>
      <c r="P94" s="33">
        <f t="shared" si="14"/>
        <v>48.555000000000007</v>
      </c>
      <c r="Q94" s="33">
        <f t="shared" si="15"/>
        <v>42.579000000000001</v>
      </c>
      <c r="S94" s="34"/>
    </row>
    <row r="95" spans="1:19" s="29" customFormat="1" ht="20.25" customHeight="1" x14ac:dyDescent="0.2">
      <c r="A95" s="50"/>
      <c r="C95" s="39" t="s">
        <v>61</v>
      </c>
      <c r="D95" s="164" t="s">
        <v>73</v>
      </c>
      <c r="E95" s="164" t="s">
        <v>26</v>
      </c>
      <c r="F95" s="164" t="s">
        <v>25</v>
      </c>
      <c r="G95" s="63" t="s">
        <v>172</v>
      </c>
      <c r="H95" s="77">
        <v>14.1</v>
      </c>
      <c r="I95" s="32">
        <v>23.5</v>
      </c>
      <c r="J95" s="33">
        <f t="shared" si="8"/>
        <v>22.324999999999999</v>
      </c>
      <c r="K95" s="33">
        <f t="shared" si="9"/>
        <v>21.15</v>
      </c>
      <c r="L95" s="33">
        <f t="shared" si="10"/>
        <v>19.975000000000001</v>
      </c>
      <c r="M95" s="33">
        <f t="shared" si="11"/>
        <v>18.8</v>
      </c>
      <c r="N95" s="33">
        <f t="shared" si="12"/>
        <v>17.625</v>
      </c>
      <c r="O95" s="33">
        <f t="shared" si="13"/>
        <v>16.45</v>
      </c>
      <c r="P95" s="33">
        <f t="shared" si="14"/>
        <v>15.275</v>
      </c>
      <c r="Q95" s="33">
        <f t="shared" si="15"/>
        <v>13.395</v>
      </c>
      <c r="S95" s="34"/>
    </row>
    <row r="96" spans="1:19" s="29" customFormat="1" ht="20.25" customHeight="1" thickBot="1" x14ac:dyDescent="0.25">
      <c r="A96" s="50"/>
      <c r="C96" s="39" t="s">
        <v>61</v>
      </c>
      <c r="D96" s="1" t="s">
        <v>73</v>
      </c>
      <c r="E96" s="1" t="s">
        <v>26</v>
      </c>
      <c r="F96" s="1" t="s">
        <v>9</v>
      </c>
      <c r="G96" s="63" t="s">
        <v>172</v>
      </c>
      <c r="H96" s="77">
        <v>14.1</v>
      </c>
      <c r="I96" s="32">
        <v>35.800000000000004</v>
      </c>
      <c r="J96" s="33">
        <f t="shared" si="8"/>
        <v>34.010000000000005</v>
      </c>
      <c r="K96" s="33">
        <f t="shared" si="9"/>
        <v>32.220000000000006</v>
      </c>
      <c r="L96" s="33">
        <f t="shared" si="10"/>
        <v>30.430000000000003</v>
      </c>
      <c r="M96" s="33">
        <f t="shared" si="11"/>
        <v>28.640000000000004</v>
      </c>
      <c r="N96" s="33">
        <f t="shared" si="12"/>
        <v>26.85</v>
      </c>
      <c r="O96" s="33">
        <f t="shared" si="13"/>
        <v>25.060000000000002</v>
      </c>
      <c r="P96" s="33">
        <f t="shared" si="14"/>
        <v>23.270000000000003</v>
      </c>
      <c r="Q96" s="33">
        <f t="shared" si="15"/>
        <v>20.406000000000002</v>
      </c>
      <c r="S96" s="34"/>
    </row>
    <row r="97" spans="1:19" s="29" customFormat="1" ht="20.25" customHeight="1" thickBot="1" x14ac:dyDescent="0.25">
      <c r="A97" s="50"/>
      <c r="C97" s="44" t="s">
        <v>503</v>
      </c>
      <c r="D97" s="7" t="s">
        <v>36</v>
      </c>
      <c r="E97" s="7" t="s">
        <v>79</v>
      </c>
      <c r="F97" s="7" t="s">
        <v>19</v>
      </c>
      <c r="G97" s="45" t="s">
        <v>162</v>
      </c>
      <c r="H97" s="80">
        <v>20.7</v>
      </c>
      <c r="I97" s="32">
        <v>34.5</v>
      </c>
      <c r="J97" s="33">
        <f t="shared" ref="J97" si="48">I97-I97*0.05</f>
        <v>32.774999999999999</v>
      </c>
      <c r="K97" s="33">
        <f t="shared" ref="K97" si="49">I97-I97*0.1</f>
        <v>31.05</v>
      </c>
      <c r="L97" s="33">
        <f t="shared" ref="L97" si="50">I97-I97*0.15</f>
        <v>29.324999999999999</v>
      </c>
      <c r="M97" s="33">
        <f t="shared" ref="M97" si="51">I97-I97*0.2</f>
        <v>27.6</v>
      </c>
      <c r="N97" s="33">
        <f t="shared" ref="N97" si="52">I97-I97*0.25</f>
        <v>25.875</v>
      </c>
      <c r="O97" s="33">
        <f t="shared" ref="O97" si="53">I97-I97*0.3</f>
        <v>24.15</v>
      </c>
      <c r="P97" s="33">
        <f t="shared" ref="P97" si="54">I97-I97*0.35</f>
        <v>22.425000000000001</v>
      </c>
      <c r="Q97" s="240">
        <f t="shared" ref="Q97" si="55">J97-J97*0.4</f>
        <v>19.664999999999999</v>
      </c>
      <c r="R97" s="241" t="s">
        <v>504</v>
      </c>
      <c r="S97" s="242"/>
    </row>
    <row r="98" spans="1:19" s="29" customFormat="1" ht="20.25" customHeight="1" x14ac:dyDescent="0.2">
      <c r="A98" s="50"/>
      <c r="C98" s="44" t="s">
        <v>61</v>
      </c>
      <c r="D98" s="7" t="s">
        <v>59</v>
      </c>
      <c r="E98" s="7" t="s">
        <v>77</v>
      </c>
      <c r="F98" s="7" t="s">
        <v>27</v>
      </c>
      <c r="G98" s="45" t="s">
        <v>172</v>
      </c>
      <c r="H98" s="80">
        <v>14.1</v>
      </c>
      <c r="I98" s="32">
        <v>60.5</v>
      </c>
      <c r="J98" s="33">
        <f t="shared" si="8"/>
        <v>57.475000000000001</v>
      </c>
      <c r="K98" s="33">
        <f t="shared" si="9"/>
        <v>54.45</v>
      </c>
      <c r="L98" s="33">
        <f t="shared" si="10"/>
        <v>51.424999999999997</v>
      </c>
      <c r="M98" s="33">
        <f t="shared" si="11"/>
        <v>48.4</v>
      </c>
      <c r="N98" s="33">
        <f t="shared" si="12"/>
        <v>45.375</v>
      </c>
      <c r="O98" s="33">
        <f t="shared" si="13"/>
        <v>42.35</v>
      </c>
      <c r="P98" s="33">
        <f t="shared" si="14"/>
        <v>39.325000000000003</v>
      </c>
      <c r="Q98" s="33">
        <f t="shared" si="15"/>
        <v>34.484999999999999</v>
      </c>
      <c r="S98" s="34"/>
    </row>
    <row r="99" spans="1:19" s="29" customFormat="1" ht="20.25" customHeight="1" x14ac:dyDescent="0.2">
      <c r="A99" s="50"/>
      <c r="B99" s="50"/>
      <c r="C99" s="44" t="s">
        <v>132</v>
      </c>
      <c r="D99" s="7" t="s">
        <v>122</v>
      </c>
      <c r="E99" s="7" t="s">
        <v>79</v>
      </c>
      <c r="F99" s="7" t="s">
        <v>23</v>
      </c>
      <c r="G99" s="45" t="s">
        <v>162</v>
      </c>
      <c r="H99" s="80">
        <v>20.7</v>
      </c>
      <c r="I99" s="32">
        <v>75.199999999999989</v>
      </c>
      <c r="J99" s="33">
        <f t="shared" si="8"/>
        <v>71.439999999999984</v>
      </c>
      <c r="K99" s="33">
        <f t="shared" si="9"/>
        <v>67.679999999999993</v>
      </c>
      <c r="L99" s="33">
        <f t="shared" si="10"/>
        <v>63.919999999999987</v>
      </c>
      <c r="M99" s="33">
        <f t="shared" si="11"/>
        <v>60.159999999999989</v>
      </c>
      <c r="N99" s="33">
        <f t="shared" si="12"/>
        <v>56.399999999999991</v>
      </c>
      <c r="O99" s="33">
        <f t="shared" si="13"/>
        <v>52.639999999999993</v>
      </c>
      <c r="P99" s="33">
        <f t="shared" si="14"/>
        <v>48.879999999999995</v>
      </c>
      <c r="Q99" s="33">
        <f t="shared" si="15"/>
        <v>42.86399999999999</v>
      </c>
      <c r="S99" s="34"/>
    </row>
    <row r="100" spans="1:19" s="29" customFormat="1" ht="20.25" customHeight="1" x14ac:dyDescent="0.2">
      <c r="A100" s="50"/>
      <c r="B100" s="50"/>
      <c r="C100" s="35" t="s">
        <v>131</v>
      </c>
      <c r="D100" s="3" t="s">
        <v>122</v>
      </c>
      <c r="E100" s="3" t="s">
        <v>79</v>
      </c>
      <c r="F100" s="3" t="s">
        <v>23</v>
      </c>
      <c r="G100" s="55" t="s">
        <v>317</v>
      </c>
      <c r="H100" s="79">
        <v>20.7</v>
      </c>
      <c r="I100" s="32">
        <v>96.1</v>
      </c>
      <c r="J100" s="33">
        <f t="shared" si="8"/>
        <v>91.294999999999987</v>
      </c>
      <c r="K100" s="33">
        <f t="shared" si="9"/>
        <v>86.49</v>
      </c>
      <c r="L100" s="33">
        <f t="shared" si="10"/>
        <v>81.685000000000002</v>
      </c>
      <c r="M100" s="33">
        <f t="shared" si="11"/>
        <v>76.88</v>
      </c>
      <c r="N100" s="33">
        <f t="shared" si="12"/>
        <v>72.074999999999989</v>
      </c>
      <c r="O100" s="33">
        <f t="shared" si="13"/>
        <v>67.27</v>
      </c>
      <c r="P100" s="33">
        <f t="shared" si="14"/>
        <v>62.464999999999996</v>
      </c>
      <c r="Q100" s="33">
        <f t="shared" si="15"/>
        <v>54.776999999999994</v>
      </c>
      <c r="S100" s="34"/>
    </row>
    <row r="101" spans="1:19" s="29" customFormat="1" ht="20.25" customHeight="1" x14ac:dyDescent="0.2">
      <c r="A101" s="50"/>
      <c r="B101" s="50"/>
      <c r="C101" s="44" t="s">
        <v>132</v>
      </c>
      <c r="D101" s="7" t="s">
        <v>35</v>
      </c>
      <c r="E101" s="7" t="s">
        <v>35</v>
      </c>
      <c r="F101" s="7" t="s">
        <v>79</v>
      </c>
      <c r="G101" s="45" t="s">
        <v>162</v>
      </c>
      <c r="H101" s="80">
        <v>20.7</v>
      </c>
      <c r="I101" s="32">
        <v>199.4</v>
      </c>
      <c r="J101" s="33">
        <f t="shared" si="8"/>
        <v>189.43</v>
      </c>
      <c r="K101" s="33">
        <f t="shared" si="9"/>
        <v>179.46</v>
      </c>
      <c r="L101" s="33">
        <f t="shared" si="10"/>
        <v>169.49</v>
      </c>
      <c r="M101" s="33">
        <f t="shared" si="11"/>
        <v>159.52000000000001</v>
      </c>
      <c r="N101" s="33">
        <f t="shared" si="12"/>
        <v>149.55000000000001</v>
      </c>
      <c r="O101" s="33">
        <f t="shared" si="13"/>
        <v>139.58000000000001</v>
      </c>
      <c r="P101" s="33">
        <f t="shared" si="14"/>
        <v>129.61000000000001</v>
      </c>
      <c r="Q101" s="33">
        <f t="shared" si="15"/>
        <v>113.658</v>
      </c>
      <c r="S101" s="34"/>
    </row>
    <row r="102" spans="1:19" s="29" customFormat="1" ht="20.25" customHeight="1" x14ac:dyDescent="0.2">
      <c r="A102" s="50"/>
      <c r="B102" s="50"/>
      <c r="C102" s="35" t="s">
        <v>131</v>
      </c>
      <c r="D102" s="3" t="s">
        <v>39</v>
      </c>
      <c r="E102" s="3" t="s">
        <v>36</v>
      </c>
      <c r="F102" s="3" t="s">
        <v>53</v>
      </c>
      <c r="G102" s="55" t="s">
        <v>173</v>
      </c>
      <c r="H102" s="79">
        <v>20.7</v>
      </c>
      <c r="I102" s="32">
        <v>156.1</v>
      </c>
      <c r="J102" s="33">
        <f t="shared" si="8"/>
        <v>148.29499999999999</v>
      </c>
      <c r="K102" s="33">
        <f t="shared" si="9"/>
        <v>140.49</v>
      </c>
      <c r="L102" s="33">
        <f t="shared" si="10"/>
        <v>132.685</v>
      </c>
      <c r="M102" s="33">
        <f t="shared" si="11"/>
        <v>124.88</v>
      </c>
      <c r="N102" s="33">
        <f t="shared" si="12"/>
        <v>117.07499999999999</v>
      </c>
      <c r="O102" s="33">
        <f t="shared" si="13"/>
        <v>109.27</v>
      </c>
      <c r="P102" s="33">
        <f t="shared" si="14"/>
        <v>101.465</v>
      </c>
      <c r="Q102" s="33">
        <f t="shared" si="15"/>
        <v>88.97699999999999</v>
      </c>
      <c r="S102" s="34"/>
    </row>
    <row r="103" spans="1:19" s="29" customFormat="1" ht="45" customHeight="1" x14ac:dyDescent="0.2">
      <c r="A103" s="50"/>
      <c r="B103" s="50"/>
      <c r="C103" s="41"/>
      <c r="D103" s="236"/>
      <c r="E103" s="236"/>
      <c r="F103" s="236"/>
      <c r="G103" s="27"/>
      <c r="H103" s="81"/>
      <c r="I103" s="237"/>
      <c r="J103" s="235"/>
      <c r="K103" s="235"/>
      <c r="L103" s="235"/>
      <c r="M103" s="235"/>
      <c r="N103" s="235"/>
      <c r="O103" s="235"/>
      <c r="P103" s="235"/>
      <c r="Q103" s="235"/>
      <c r="S103" s="34"/>
    </row>
    <row r="104" spans="1:19" s="29" customFormat="1" ht="23.25" customHeight="1" x14ac:dyDescent="0.2">
      <c r="A104" s="50"/>
      <c r="B104" s="50"/>
      <c r="C104" s="39" t="s">
        <v>490</v>
      </c>
      <c r="D104" s="239" t="s">
        <v>53</v>
      </c>
      <c r="E104" s="239" t="s">
        <v>21</v>
      </c>
      <c r="F104" s="239" t="s">
        <v>19</v>
      </c>
      <c r="G104" s="54" t="s">
        <v>183</v>
      </c>
      <c r="H104" s="77">
        <v>14.1</v>
      </c>
      <c r="I104" s="32">
        <v>15.8</v>
      </c>
      <c r="J104" s="33">
        <f t="shared" ref="J104" si="56">I104-I104*0.05</f>
        <v>15.010000000000002</v>
      </c>
      <c r="K104" s="33">
        <f t="shared" ref="K104" si="57">I104-I104*0.1</f>
        <v>14.22</v>
      </c>
      <c r="L104" s="33">
        <f t="shared" ref="L104" si="58">I104-I104*0.15</f>
        <v>13.43</v>
      </c>
      <c r="M104" s="33">
        <f t="shared" ref="M104" si="59">I104-I104*0.2</f>
        <v>12.64</v>
      </c>
      <c r="N104" s="33">
        <f t="shared" ref="N104" si="60">I104-I104*0.25</f>
        <v>11.850000000000001</v>
      </c>
      <c r="O104" s="33">
        <f t="shared" ref="O104" si="61">I104-I104*0.3</f>
        <v>11.06</v>
      </c>
      <c r="P104" s="33">
        <f t="shared" ref="P104" si="62">I104-I104*0.35</f>
        <v>10.27</v>
      </c>
      <c r="Q104" s="33">
        <f t="shared" ref="Q104" si="63">J104-J104*0.4</f>
        <v>9.0060000000000002</v>
      </c>
      <c r="S104" s="34"/>
    </row>
    <row r="105" spans="1:19" s="29" customFormat="1" ht="25.5" customHeight="1" x14ac:dyDescent="0.2">
      <c r="A105" s="50"/>
      <c r="B105" s="50"/>
      <c r="C105" s="39" t="s">
        <v>213</v>
      </c>
      <c r="D105" s="232" t="s">
        <v>281</v>
      </c>
      <c r="E105" s="232" t="s">
        <v>76</v>
      </c>
      <c r="F105" s="232" t="s">
        <v>11</v>
      </c>
      <c r="G105" s="55" t="s">
        <v>318</v>
      </c>
      <c r="H105" s="77">
        <v>14.1</v>
      </c>
      <c r="I105" s="32">
        <v>168.7</v>
      </c>
      <c r="J105" s="33">
        <f t="shared" ref="J105" si="64">I105-I105*0.05</f>
        <v>160.26499999999999</v>
      </c>
      <c r="K105" s="33">
        <f t="shared" ref="K105" si="65">I105-I105*0.1</f>
        <v>151.82999999999998</v>
      </c>
      <c r="L105" s="33">
        <f t="shared" ref="L105" si="66">I105-I105*0.15</f>
        <v>143.39499999999998</v>
      </c>
      <c r="M105" s="33">
        <f t="shared" ref="M105" si="67">I105-I105*0.2</f>
        <v>134.95999999999998</v>
      </c>
      <c r="N105" s="33">
        <f t="shared" ref="N105" si="68">I105-I105*0.25</f>
        <v>126.52499999999999</v>
      </c>
      <c r="O105" s="33">
        <f t="shared" ref="O105" si="69">I105-I105*0.3</f>
        <v>118.09</v>
      </c>
      <c r="P105" s="33">
        <f t="shared" ref="P105" si="70">I105-I105*0.35</f>
        <v>109.655</v>
      </c>
      <c r="Q105" s="33">
        <f t="shared" ref="Q105" si="71">J105-J105*0.4</f>
        <v>96.158999999999992</v>
      </c>
      <c r="S105" s="34"/>
    </row>
    <row r="106" spans="1:19" s="29" customFormat="1" ht="39.75" customHeight="1" x14ac:dyDescent="0.2">
      <c r="A106" s="24"/>
      <c r="B106" s="24"/>
      <c r="C106" s="41"/>
      <c r="D106" s="42"/>
      <c r="E106" s="42"/>
      <c r="F106" s="42"/>
      <c r="G106" s="27"/>
      <c r="H106" s="24"/>
      <c r="I106" s="238"/>
      <c r="J106" s="65"/>
      <c r="K106" s="65"/>
      <c r="L106" s="65"/>
      <c r="M106" s="65"/>
      <c r="N106" s="65"/>
      <c r="O106" s="65"/>
      <c r="P106" s="65"/>
      <c r="Q106" s="65"/>
      <c r="S106" s="34"/>
    </row>
    <row r="107" spans="1:19" s="29" customFormat="1" ht="20.25" customHeight="1" x14ac:dyDescent="0.2">
      <c r="C107" s="39" t="s">
        <v>18</v>
      </c>
      <c r="D107" s="1" t="s">
        <v>87</v>
      </c>
      <c r="E107" s="1" t="s">
        <v>15</v>
      </c>
      <c r="F107" s="1" t="s">
        <v>9</v>
      </c>
      <c r="G107" s="54" t="s">
        <v>153</v>
      </c>
      <c r="H107" s="77">
        <v>21.1</v>
      </c>
      <c r="I107" s="32">
        <v>63.6</v>
      </c>
      <c r="J107" s="33">
        <f t="shared" si="8"/>
        <v>60.42</v>
      </c>
      <c r="K107" s="33">
        <f t="shared" si="9"/>
        <v>57.24</v>
      </c>
      <c r="L107" s="33">
        <f t="shared" si="10"/>
        <v>54.06</v>
      </c>
      <c r="M107" s="33">
        <f t="shared" si="11"/>
        <v>50.88</v>
      </c>
      <c r="N107" s="33">
        <f t="shared" si="12"/>
        <v>47.7</v>
      </c>
      <c r="O107" s="33">
        <f t="shared" si="13"/>
        <v>44.52</v>
      </c>
      <c r="P107" s="33">
        <f t="shared" si="14"/>
        <v>41.34</v>
      </c>
      <c r="Q107" s="33">
        <f t="shared" si="15"/>
        <v>36.251999999999995</v>
      </c>
      <c r="S107" s="34"/>
    </row>
    <row r="108" spans="1:19" s="29" customFormat="1" ht="20.25" customHeight="1" x14ac:dyDescent="0.2">
      <c r="A108" s="51"/>
      <c r="B108" s="82"/>
      <c r="C108" s="39" t="s">
        <v>18</v>
      </c>
      <c r="D108" s="1" t="s">
        <v>55</v>
      </c>
      <c r="E108" s="1" t="s">
        <v>55</v>
      </c>
      <c r="F108" s="1" t="s">
        <v>79</v>
      </c>
      <c r="G108" s="54" t="s">
        <v>153</v>
      </c>
      <c r="H108" s="77">
        <v>21.8</v>
      </c>
      <c r="I108" s="32">
        <v>271.3</v>
      </c>
      <c r="J108" s="33">
        <f t="shared" si="8"/>
        <v>257.73500000000001</v>
      </c>
      <c r="K108" s="33">
        <f t="shared" si="9"/>
        <v>244.17000000000002</v>
      </c>
      <c r="L108" s="33">
        <f t="shared" si="10"/>
        <v>230.60500000000002</v>
      </c>
      <c r="M108" s="33">
        <f t="shared" si="11"/>
        <v>217.04000000000002</v>
      </c>
      <c r="N108" s="33">
        <f t="shared" si="12"/>
        <v>203.47500000000002</v>
      </c>
      <c r="O108" s="33">
        <f t="shared" si="13"/>
        <v>189.91000000000003</v>
      </c>
      <c r="P108" s="33">
        <f t="shared" si="14"/>
        <v>176.34500000000003</v>
      </c>
      <c r="Q108" s="33">
        <f t="shared" si="15"/>
        <v>154.64100000000002</v>
      </c>
      <c r="S108" s="34"/>
    </row>
    <row r="109" spans="1:19" s="29" customFormat="1" ht="32.25" customHeight="1" x14ac:dyDescent="0.2">
      <c r="A109" s="51"/>
      <c r="B109" s="82"/>
      <c r="C109" s="39" t="s">
        <v>297</v>
      </c>
      <c r="D109" s="1" t="s">
        <v>136</v>
      </c>
      <c r="E109" s="1" t="s">
        <v>73</v>
      </c>
      <c r="F109" s="1" t="s">
        <v>9</v>
      </c>
      <c r="G109" s="54" t="s">
        <v>361</v>
      </c>
      <c r="H109" s="77">
        <v>21.8</v>
      </c>
      <c r="I109" s="32">
        <v>112.69999999999999</v>
      </c>
      <c r="J109" s="33">
        <f t="shared" si="8"/>
        <v>107.06499999999998</v>
      </c>
      <c r="K109" s="33">
        <f t="shared" si="9"/>
        <v>101.42999999999999</v>
      </c>
      <c r="L109" s="33">
        <f t="shared" si="10"/>
        <v>95.794999999999987</v>
      </c>
      <c r="M109" s="33">
        <f t="shared" si="11"/>
        <v>90.16</v>
      </c>
      <c r="N109" s="33">
        <f t="shared" si="12"/>
        <v>84.524999999999991</v>
      </c>
      <c r="O109" s="33">
        <f t="shared" si="13"/>
        <v>78.889999999999986</v>
      </c>
      <c r="P109" s="33">
        <f t="shared" si="14"/>
        <v>73.254999999999995</v>
      </c>
      <c r="Q109" s="33">
        <f t="shared" si="15"/>
        <v>64.23899999999999</v>
      </c>
      <c r="S109" s="34"/>
    </row>
    <row r="110" spans="1:19" s="29" customFormat="1" ht="20.25" customHeight="1" x14ac:dyDescent="0.2">
      <c r="C110" s="39" t="s">
        <v>18</v>
      </c>
      <c r="D110" s="1" t="s">
        <v>69</v>
      </c>
      <c r="E110" s="1" t="s">
        <v>136</v>
      </c>
      <c r="F110" s="1" t="s">
        <v>26</v>
      </c>
      <c r="G110" s="54" t="s">
        <v>153</v>
      </c>
      <c r="H110" s="77">
        <v>21.8</v>
      </c>
      <c r="I110" s="32">
        <v>167.9</v>
      </c>
      <c r="J110" s="33">
        <f t="shared" si="8"/>
        <v>159.505</v>
      </c>
      <c r="K110" s="33">
        <f t="shared" si="9"/>
        <v>151.11000000000001</v>
      </c>
      <c r="L110" s="33">
        <f t="shared" si="10"/>
        <v>142.715</v>
      </c>
      <c r="M110" s="33">
        <f t="shared" si="11"/>
        <v>134.32</v>
      </c>
      <c r="N110" s="33">
        <f t="shared" si="12"/>
        <v>125.92500000000001</v>
      </c>
      <c r="O110" s="33">
        <f t="shared" si="13"/>
        <v>117.53</v>
      </c>
      <c r="P110" s="33">
        <f t="shared" si="14"/>
        <v>109.13500000000001</v>
      </c>
      <c r="Q110" s="33">
        <f t="shared" si="15"/>
        <v>95.703000000000003</v>
      </c>
      <c r="S110" s="34"/>
    </row>
    <row r="111" spans="1:19" s="29" customFormat="1" ht="55.5" customHeight="1" x14ac:dyDescent="0.2">
      <c r="A111" s="214"/>
      <c r="B111" s="214"/>
      <c r="C111" s="41"/>
      <c r="D111" s="42"/>
      <c r="E111" s="42"/>
      <c r="F111" s="42"/>
      <c r="G111" s="27"/>
      <c r="H111" s="214"/>
      <c r="J111" s="65"/>
      <c r="K111" s="65"/>
      <c r="L111" s="65"/>
      <c r="M111" s="65"/>
      <c r="N111" s="65"/>
      <c r="O111" s="65"/>
      <c r="P111" s="65"/>
      <c r="Q111" s="65"/>
      <c r="S111" s="34"/>
    </row>
    <row r="112" spans="1:19" s="29" customFormat="1" ht="23.25" customHeight="1" x14ac:dyDescent="0.2">
      <c r="A112" s="207"/>
      <c r="B112" s="207"/>
      <c r="C112" s="39" t="s">
        <v>483</v>
      </c>
      <c r="D112" s="209" t="s">
        <v>69</v>
      </c>
      <c r="E112" s="209" t="s">
        <v>63</v>
      </c>
      <c r="F112" s="209" t="s">
        <v>278</v>
      </c>
      <c r="G112" s="40" t="s">
        <v>183</v>
      </c>
      <c r="H112" s="77">
        <v>5</v>
      </c>
      <c r="I112" s="32">
        <v>29.3</v>
      </c>
      <c r="J112" s="33">
        <f t="shared" si="8"/>
        <v>27.835000000000001</v>
      </c>
      <c r="K112" s="33">
        <f t="shared" si="9"/>
        <v>26.37</v>
      </c>
      <c r="L112" s="33">
        <f t="shared" si="10"/>
        <v>24.905000000000001</v>
      </c>
      <c r="M112" s="33">
        <f t="shared" si="11"/>
        <v>23.44</v>
      </c>
      <c r="N112" s="33">
        <f t="shared" si="12"/>
        <v>21.975000000000001</v>
      </c>
      <c r="O112" s="33">
        <f t="shared" si="13"/>
        <v>20.51</v>
      </c>
      <c r="P112" s="33">
        <f t="shared" si="14"/>
        <v>19.045000000000002</v>
      </c>
      <c r="Q112" s="33">
        <f t="shared" si="15"/>
        <v>16.701000000000001</v>
      </c>
      <c r="S112" s="34"/>
    </row>
    <row r="113" spans="1:19" s="29" customFormat="1" ht="20.25" customHeight="1" x14ac:dyDescent="0.2">
      <c r="A113" s="208"/>
      <c r="C113" s="39" t="s">
        <v>483</v>
      </c>
      <c r="D113" s="209" t="s">
        <v>51</v>
      </c>
      <c r="E113" s="209" t="s">
        <v>52</v>
      </c>
      <c r="F113" s="209" t="s">
        <v>278</v>
      </c>
      <c r="G113" s="40" t="s">
        <v>183</v>
      </c>
      <c r="H113" s="77">
        <v>5</v>
      </c>
      <c r="I113" s="32">
        <v>31.2</v>
      </c>
      <c r="J113" s="33">
        <f t="shared" si="8"/>
        <v>29.64</v>
      </c>
      <c r="K113" s="33">
        <f t="shared" si="9"/>
        <v>28.08</v>
      </c>
      <c r="L113" s="33">
        <f t="shared" si="10"/>
        <v>26.52</v>
      </c>
      <c r="M113" s="33">
        <f t="shared" si="11"/>
        <v>24.96</v>
      </c>
      <c r="N113" s="33">
        <f t="shared" si="12"/>
        <v>23.4</v>
      </c>
      <c r="O113" s="33">
        <f t="shared" si="13"/>
        <v>21.84</v>
      </c>
      <c r="P113" s="33">
        <f t="shared" si="14"/>
        <v>20.28</v>
      </c>
      <c r="Q113" s="33">
        <f t="shared" si="15"/>
        <v>17.783999999999999</v>
      </c>
      <c r="S113" s="34"/>
    </row>
    <row r="114" spans="1:19" s="29" customFormat="1" ht="23.25" customHeight="1" x14ac:dyDescent="0.2">
      <c r="A114" s="207"/>
      <c r="B114" s="207"/>
      <c r="C114" s="39" t="s">
        <v>483</v>
      </c>
      <c r="D114" s="209" t="s">
        <v>93</v>
      </c>
      <c r="E114" s="209" t="s">
        <v>34</v>
      </c>
      <c r="F114" s="209" t="s">
        <v>278</v>
      </c>
      <c r="G114" s="40" t="s">
        <v>183</v>
      </c>
      <c r="H114" s="77">
        <v>5</v>
      </c>
      <c r="I114" s="32">
        <v>41.2</v>
      </c>
      <c r="J114" s="33">
        <f t="shared" si="8"/>
        <v>39.14</v>
      </c>
      <c r="K114" s="33">
        <f t="shared" si="9"/>
        <v>37.080000000000005</v>
      </c>
      <c r="L114" s="33">
        <f t="shared" si="10"/>
        <v>35.020000000000003</v>
      </c>
      <c r="M114" s="33">
        <f t="shared" si="11"/>
        <v>32.96</v>
      </c>
      <c r="N114" s="33">
        <f t="shared" si="12"/>
        <v>30.900000000000002</v>
      </c>
      <c r="O114" s="33">
        <f t="shared" si="13"/>
        <v>28.840000000000003</v>
      </c>
      <c r="P114" s="33">
        <f t="shared" si="14"/>
        <v>26.78</v>
      </c>
      <c r="Q114" s="33">
        <f t="shared" si="15"/>
        <v>23.484000000000002</v>
      </c>
      <c r="S114" s="34"/>
    </row>
  </sheetData>
  <mergeCells count="11">
    <mergeCell ref="A12:B12"/>
    <mergeCell ref="A10:B10"/>
    <mergeCell ref="C5:C6"/>
    <mergeCell ref="D5:F5"/>
    <mergeCell ref="G5:G6"/>
    <mergeCell ref="I5:I6"/>
    <mergeCell ref="A5:A6"/>
    <mergeCell ref="J5:Q5"/>
    <mergeCell ref="J2:Q2"/>
    <mergeCell ref="J3:Q3"/>
    <mergeCell ref="J4:Q4"/>
  </mergeCells>
  <phoneticPr fontId="3" type="noConversion"/>
  <pageMargins left="0.59055118110236227" right="0.39370078740157483" top="0.39370078740157483" bottom="0.39370078740157483" header="0.11811023622047245" footer="0.31496062992125984"/>
  <pageSetup scale="65" orientation="landscape" r:id="rId1"/>
  <headerFooter alignWithMargins="0"/>
  <ignoredErrors>
    <ignoredError sqref="D8:F10 D12:F12 D21:F24 D26:F31 D62:F69 D107:F110 D14:F19 D46:F52 D73:F73 D40:F44 D75:F76 D33:F35 D57:F60 D37:F38 D71:F71 D54:F55 D98:F102 D112:F114 D82:F86 D88:F91 D78:F80 D93:F96 D97:F97 D104:F10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071"/>
  <sheetViews>
    <sheetView zoomScale="70" zoomScaleNormal="70" workbookViewId="0">
      <pane ySplit="6" topLeftCell="A90" activePane="bottomLeft" state="frozen"/>
      <selection pane="bottomLeft" activeCell="U123" sqref="U123"/>
    </sheetView>
  </sheetViews>
  <sheetFormatPr defaultColWidth="8.85546875" defaultRowHeight="18" x14ac:dyDescent="0.2"/>
  <cols>
    <col min="1" max="1" width="26.5703125" style="10" customWidth="1"/>
    <col min="2" max="2" width="2.85546875" style="10" customWidth="1"/>
    <col min="3" max="3" width="11.140625" style="101" customWidth="1"/>
    <col min="4" max="4" width="7.5703125" style="12" customWidth="1"/>
    <col min="5" max="5" width="7.7109375" style="12" customWidth="1"/>
    <col min="6" max="6" width="9.140625" style="12" customWidth="1"/>
    <col min="7" max="7" width="62" style="13" customWidth="1"/>
    <col min="8" max="8" width="0.28515625" style="10" customWidth="1"/>
    <col min="9" max="9" width="11.42578125" style="43" customWidth="1"/>
    <col min="10" max="17" width="8.7109375" style="10" customWidth="1"/>
    <col min="18" max="16384" width="8.85546875" style="10"/>
  </cols>
  <sheetData>
    <row r="1" spans="1:17" ht="14.25" customHeight="1" x14ac:dyDescent="0.2">
      <c r="H1" s="14"/>
      <c r="I1" s="10"/>
    </row>
    <row r="2" spans="1:17" ht="30" customHeight="1" x14ac:dyDescent="0.2">
      <c r="A2" s="15"/>
      <c r="B2" s="16"/>
      <c r="D2" s="17"/>
      <c r="F2" s="18"/>
      <c r="G2" s="19" t="s">
        <v>506</v>
      </c>
      <c r="H2" s="14"/>
      <c r="J2" s="252" t="s">
        <v>148</v>
      </c>
      <c r="K2" s="252"/>
      <c r="L2" s="252"/>
      <c r="M2" s="252"/>
      <c r="N2" s="252"/>
      <c r="O2" s="252"/>
      <c r="P2" s="252"/>
      <c r="Q2" s="252"/>
    </row>
    <row r="3" spans="1:17" ht="32.25" customHeight="1" x14ac:dyDescent="0.2">
      <c r="B3" s="20"/>
      <c r="C3" s="102"/>
      <c r="D3" s="20"/>
      <c r="E3" s="20"/>
      <c r="F3" s="20"/>
      <c r="G3" s="21" t="s">
        <v>500</v>
      </c>
      <c r="H3" s="14"/>
      <c r="J3" s="253" t="s">
        <v>499</v>
      </c>
      <c r="K3" s="253"/>
      <c r="L3" s="253"/>
      <c r="M3" s="253"/>
      <c r="N3" s="253"/>
      <c r="O3" s="253"/>
      <c r="P3" s="253"/>
      <c r="Q3" s="253"/>
    </row>
    <row r="4" spans="1:17" ht="31.5" customHeight="1" x14ac:dyDescent="0.2">
      <c r="B4" s="20"/>
      <c r="C4" s="102"/>
      <c r="D4" s="20"/>
      <c r="E4" s="20"/>
      <c r="F4" s="20"/>
      <c r="G4" s="21" t="s">
        <v>498</v>
      </c>
      <c r="J4" s="254" t="s">
        <v>43</v>
      </c>
      <c r="K4" s="254"/>
      <c r="L4" s="254"/>
      <c r="M4" s="254"/>
      <c r="N4" s="254"/>
      <c r="O4" s="254"/>
      <c r="P4" s="254"/>
      <c r="Q4" s="254"/>
    </row>
    <row r="5" spans="1:17" ht="19.5" customHeight="1" x14ac:dyDescent="0.2">
      <c r="A5" s="257" t="s">
        <v>501</v>
      </c>
      <c r="C5" s="258" t="s">
        <v>149</v>
      </c>
      <c r="D5" s="249" t="s">
        <v>50</v>
      </c>
      <c r="E5" s="250"/>
      <c r="F5" s="250"/>
      <c r="G5" s="258" t="s">
        <v>1</v>
      </c>
      <c r="H5" s="87"/>
      <c r="I5" s="255" t="s">
        <v>493</v>
      </c>
      <c r="J5" s="251" t="s">
        <v>330</v>
      </c>
      <c r="K5" s="251"/>
      <c r="L5" s="251"/>
      <c r="M5" s="251"/>
      <c r="N5" s="251"/>
      <c r="O5" s="251"/>
      <c r="P5" s="251"/>
      <c r="Q5" s="251"/>
    </row>
    <row r="6" spans="1:17" ht="18" customHeight="1" x14ac:dyDescent="0.2">
      <c r="A6" s="257"/>
      <c r="B6" s="22"/>
      <c r="C6" s="251"/>
      <c r="D6" s="23" t="s">
        <v>40</v>
      </c>
      <c r="E6" s="23" t="s">
        <v>41</v>
      </c>
      <c r="F6" s="23" t="s">
        <v>42</v>
      </c>
      <c r="G6" s="251"/>
      <c r="H6" s="23" t="s">
        <v>47</v>
      </c>
      <c r="I6" s="256"/>
      <c r="J6" s="213" t="s">
        <v>485</v>
      </c>
      <c r="K6" s="213" t="s">
        <v>484</v>
      </c>
      <c r="L6" s="213" t="s">
        <v>331</v>
      </c>
      <c r="M6" s="213" t="s">
        <v>332</v>
      </c>
      <c r="N6" s="213" t="s">
        <v>333</v>
      </c>
      <c r="O6" s="213" t="s">
        <v>334</v>
      </c>
      <c r="P6" s="213" t="s">
        <v>335</v>
      </c>
      <c r="Q6" s="213" t="s">
        <v>336</v>
      </c>
    </row>
    <row r="7" spans="1:17" s="29" customFormat="1" ht="11.25" customHeight="1" x14ac:dyDescent="0.2">
      <c r="A7" s="24"/>
      <c r="B7" s="24"/>
      <c r="C7" s="82"/>
      <c r="D7" s="26"/>
      <c r="E7" s="26"/>
      <c r="F7" s="26"/>
      <c r="G7" s="73"/>
      <c r="H7" s="24"/>
      <c r="I7" s="75"/>
      <c r="J7" s="24"/>
      <c r="K7" s="24"/>
      <c r="L7" s="24"/>
      <c r="M7" s="24"/>
      <c r="N7" s="24"/>
      <c r="O7" s="24"/>
      <c r="P7" s="24"/>
      <c r="Q7" s="214"/>
    </row>
    <row r="8" spans="1:17" s="29" customFormat="1" ht="21" customHeight="1" x14ac:dyDescent="0.2">
      <c r="C8" s="103" t="s">
        <v>66</v>
      </c>
      <c r="D8" s="1" t="s">
        <v>80</v>
      </c>
      <c r="E8" s="1" t="s">
        <v>77</v>
      </c>
      <c r="F8" s="1" t="s">
        <v>13</v>
      </c>
      <c r="G8" s="54" t="s">
        <v>185</v>
      </c>
      <c r="H8" s="77">
        <v>22.9</v>
      </c>
      <c r="I8" s="32">
        <v>77</v>
      </c>
      <c r="J8" s="33">
        <f>I8-I8*0.05</f>
        <v>73.150000000000006</v>
      </c>
      <c r="K8" s="33">
        <f t="shared" ref="K8:K70" si="0">I8-I8*0.1</f>
        <v>69.3</v>
      </c>
      <c r="L8" s="33">
        <f t="shared" ref="L8:L70" si="1">I8-I8*0.15</f>
        <v>65.45</v>
      </c>
      <c r="M8" s="33">
        <f t="shared" ref="M8:M70" si="2">I8-I8*0.2</f>
        <v>61.6</v>
      </c>
      <c r="N8" s="33">
        <f>I8-I8*0.25</f>
        <v>57.75</v>
      </c>
      <c r="O8" s="33">
        <f>I8-I8*0.3</f>
        <v>53.900000000000006</v>
      </c>
      <c r="P8" s="33">
        <f>I8-I8*0.35</f>
        <v>50.05</v>
      </c>
      <c r="Q8" s="33">
        <f>J8-J8*0.4</f>
        <v>43.89</v>
      </c>
    </row>
    <row r="9" spans="1:17" s="29" customFormat="1" ht="21" customHeight="1" x14ac:dyDescent="0.2">
      <c r="C9" s="103" t="s">
        <v>66</v>
      </c>
      <c r="D9" s="1" t="s">
        <v>65</v>
      </c>
      <c r="E9" s="1" t="s">
        <v>59</v>
      </c>
      <c r="F9" s="1" t="s">
        <v>11</v>
      </c>
      <c r="G9" s="54" t="s">
        <v>185</v>
      </c>
      <c r="H9" s="77">
        <v>22.9</v>
      </c>
      <c r="I9" s="32">
        <v>110</v>
      </c>
      <c r="J9" s="33">
        <f t="shared" ref="J9:J72" si="3">I9-I9*0.05</f>
        <v>104.5</v>
      </c>
      <c r="K9" s="33">
        <f t="shared" si="0"/>
        <v>99</v>
      </c>
      <c r="L9" s="33">
        <f t="shared" si="1"/>
        <v>93.5</v>
      </c>
      <c r="M9" s="33">
        <f t="shared" si="2"/>
        <v>88</v>
      </c>
      <c r="N9" s="33">
        <f t="shared" ref="N9:N72" si="4">I9-I9*0.25</f>
        <v>82.5</v>
      </c>
      <c r="O9" s="33">
        <f t="shared" ref="O9:O72" si="5">I9-I9*0.3</f>
        <v>77</v>
      </c>
      <c r="P9" s="33">
        <f t="shared" ref="P9:P72" si="6">I9-I9*0.35</f>
        <v>71.5</v>
      </c>
      <c r="Q9" s="33">
        <f t="shared" ref="Q9:Q72" si="7">J9-J9*0.4</f>
        <v>62.699999999999996</v>
      </c>
    </row>
    <row r="10" spans="1:17" s="29" customFormat="1" ht="21" customHeight="1" x14ac:dyDescent="0.2">
      <c r="C10" s="104" t="s">
        <v>66</v>
      </c>
      <c r="D10" s="7" t="s">
        <v>127</v>
      </c>
      <c r="E10" s="7" t="s">
        <v>36</v>
      </c>
      <c r="F10" s="7" t="s">
        <v>17</v>
      </c>
      <c r="G10" s="45" t="s">
        <v>185</v>
      </c>
      <c r="H10" s="80">
        <v>22.9</v>
      </c>
      <c r="I10" s="32">
        <v>113.69999999999999</v>
      </c>
      <c r="J10" s="33">
        <f t="shared" si="3"/>
        <v>108.01499999999999</v>
      </c>
      <c r="K10" s="33">
        <f t="shared" si="0"/>
        <v>102.32999999999998</v>
      </c>
      <c r="L10" s="33">
        <f t="shared" si="1"/>
        <v>96.644999999999996</v>
      </c>
      <c r="M10" s="33">
        <f t="shared" si="2"/>
        <v>90.96</v>
      </c>
      <c r="N10" s="33">
        <f t="shared" si="4"/>
        <v>85.274999999999991</v>
      </c>
      <c r="O10" s="33">
        <f t="shared" si="5"/>
        <v>79.59</v>
      </c>
      <c r="P10" s="33">
        <f t="shared" si="6"/>
        <v>73.905000000000001</v>
      </c>
      <c r="Q10" s="33">
        <f t="shared" si="7"/>
        <v>64.808999999999997</v>
      </c>
    </row>
    <row r="11" spans="1:17" s="29" customFormat="1" ht="21" customHeight="1" x14ac:dyDescent="0.2">
      <c r="C11" s="104" t="s">
        <v>66</v>
      </c>
      <c r="D11" s="7" t="s">
        <v>57</v>
      </c>
      <c r="E11" s="7" t="s">
        <v>122</v>
      </c>
      <c r="F11" s="7" t="s">
        <v>79</v>
      </c>
      <c r="G11" s="45" t="s">
        <v>185</v>
      </c>
      <c r="H11" s="80">
        <v>22.9</v>
      </c>
      <c r="I11" s="32">
        <v>132</v>
      </c>
      <c r="J11" s="33">
        <f t="shared" si="3"/>
        <v>125.4</v>
      </c>
      <c r="K11" s="33">
        <f t="shared" si="0"/>
        <v>118.8</v>
      </c>
      <c r="L11" s="33">
        <f t="shared" si="1"/>
        <v>112.2</v>
      </c>
      <c r="M11" s="33">
        <f t="shared" si="2"/>
        <v>105.6</v>
      </c>
      <c r="N11" s="33">
        <f t="shared" si="4"/>
        <v>99</v>
      </c>
      <c r="O11" s="33">
        <f t="shared" si="5"/>
        <v>92.4</v>
      </c>
      <c r="P11" s="33">
        <f t="shared" si="6"/>
        <v>85.800000000000011</v>
      </c>
      <c r="Q11" s="33">
        <f t="shared" si="7"/>
        <v>75.240000000000009</v>
      </c>
    </row>
    <row r="12" spans="1:17" s="29" customFormat="1" ht="21" customHeight="1" x14ac:dyDescent="0.2">
      <c r="C12" s="105" t="s">
        <v>66</v>
      </c>
      <c r="D12" s="3" t="s">
        <v>57</v>
      </c>
      <c r="E12" s="3" t="s">
        <v>122</v>
      </c>
      <c r="F12" s="3" t="s">
        <v>79</v>
      </c>
      <c r="G12" s="36" t="s">
        <v>182</v>
      </c>
      <c r="H12" s="79">
        <v>22.9</v>
      </c>
      <c r="I12" s="32">
        <v>275</v>
      </c>
      <c r="J12" s="33">
        <f t="shared" si="3"/>
        <v>261.25</v>
      </c>
      <c r="K12" s="33">
        <f t="shared" si="0"/>
        <v>247.5</v>
      </c>
      <c r="L12" s="33">
        <f t="shared" si="1"/>
        <v>233.75</v>
      </c>
      <c r="M12" s="33">
        <f t="shared" si="2"/>
        <v>220</v>
      </c>
      <c r="N12" s="33">
        <f t="shared" si="4"/>
        <v>206.25</v>
      </c>
      <c r="O12" s="33">
        <f t="shared" si="5"/>
        <v>192.5</v>
      </c>
      <c r="P12" s="33">
        <f t="shared" si="6"/>
        <v>178.75</v>
      </c>
      <c r="Q12" s="33">
        <f t="shared" si="7"/>
        <v>156.75</v>
      </c>
    </row>
    <row r="13" spans="1:17" s="29" customFormat="1" ht="21" customHeight="1" x14ac:dyDescent="0.2">
      <c r="C13" s="104" t="s">
        <v>66</v>
      </c>
      <c r="D13" s="7" t="s">
        <v>110</v>
      </c>
      <c r="E13" s="7" t="s">
        <v>110</v>
      </c>
      <c r="F13" s="7" t="s">
        <v>25</v>
      </c>
      <c r="G13" s="45" t="s">
        <v>185</v>
      </c>
      <c r="H13" s="80">
        <v>22.9</v>
      </c>
      <c r="I13" s="32">
        <v>132</v>
      </c>
      <c r="J13" s="33">
        <f t="shared" si="3"/>
        <v>125.4</v>
      </c>
      <c r="K13" s="33">
        <f t="shared" si="0"/>
        <v>118.8</v>
      </c>
      <c r="L13" s="33">
        <f t="shared" si="1"/>
        <v>112.2</v>
      </c>
      <c r="M13" s="33">
        <f t="shared" si="2"/>
        <v>105.6</v>
      </c>
      <c r="N13" s="33">
        <f t="shared" si="4"/>
        <v>99</v>
      </c>
      <c r="O13" s="33">
        <f t="shared" si="5"/>
        <v>92.4</v>
      </c>
      <c r="P13" s="33">
        <f t="shared" si="6"/>
        <v>85.800000000000011</v>
      </c>
      <c r="Q13" s="33">
        <f t="shared" si="7"/>
        <v>75.240000000000009</v>
      </c>
    </row>
    <row r="14" spans="1:17" s="29" customFormat="1" ht="21" customHeight="1" x14ac:dyDescent="0.2">
      <c r="C14" s="105" t="s">
        <v>66</v>
      </c>
      <c r="D14" s="3" t="s">
        <v>110</v>
      </c>
      <c r="E14" s="3" t="s">
        <v>110</v>
      </c>
      <c r="F14" s="3" t="s">
        <v>25</v>
      </c>
      <c r="G14" s="36" t="s">
        <v>182</v>
      </c>
      <c r="H14" s="79">
        <v>22.9</v>
      </c>
      <c r="I14" s="32">
        <v>275</v>
      </c>
      <c r="J14" s="33">
        <f t="shared" si="3"/>
        <v>261.25</v>
      </c>
      <c r="K14" s="33">
        <f t="shared" si="0"/>
        <v>247.5</v>
      </c>
      <c r="L14" s="33">
        <f t="shared" si="1"/>
        <v>233.75</v>
      </c>
      <c r="M14" s="33">
        <f t="shared" si="2"/>
        <v>220</v>
      </c>
      <c r="N14" s="33">
        <f t="shared" si="4"/>
        <v>206.25</v>
      </c>
      <c r="O14" s="33">
        <f t="shared" si="5"/>
        <v>192.5</v>
      </c>
      <c r="P14" s="33">
        <f t="shared" si="6"/>
        <v>178.75</v>
      </c>
      <c r="Q14" s="33">
        <f t="shared" si="7"/>
        <v>156.75</v>
      </c>
    </row>
    <row r="15" spans="1:17" s="29" customFormat="1" ht="21" customHeight="1" x14ac:dyDescent="0.2">
      <c r="C15" s="104" t="s">
        <v>66</v>
      </c>
      <c r="D15" s="7" t="s">
        <v>283</v>
      </c>
      <c r="E15" s="7" t="s">
        <v>283</v>
      </c>
      <c r="F15" s="7" t="s">
        <v>77</v>
      </c>
      <c r="G15" s="45" t="s">
        <v>185</v>
      </c>
      <c r="H15" s="80">
        <v>22.9</v>
      </c>
      <c r="I15" s="32">
        <v>242</v>
      </c>
      <c r="J15" s="33">
        <f t="shared" si="3"/>
        <v>229.9</v>
      </c>
      <c r="K15" s="33">
        <f t="shared" si="0"/>
        <v>217.8</v>
      </c>
      <c r="L15" s="33">
        <f t="shared" si="1"/>
        <v>205.7</v>
      </c>
      <c r="M15" s="33">
        <f t="shared" si="2"/>
        <v>193.6</v>
      </c>
      <c r="N15" s="33">
        <f t="shared" si="4"/>
        <v>181.5</v>
      </c>
      <c r="O15" s="33">
        <f t="shared" si="5"/>
        <v>169.4</v>
      </c>
      <c r="P15" s="33">
        <f t="shared" si="6"/>
        <v>157.30000000000001</v>
      </c>
      <c r="Q15" s="33">
        <f t="shared" si="7"/>
        <v>137.94</v>
      </c>
    </row>
    <row r="16" spans="1:17" s="29" customFormat="1" ht="21" customHeight="1" x14ac:dyDescent="0.2">
      <c r="C16" s="105" t="s">
        <v>66</v>
      </c>
      <c r="D16" s="3" t="s">
        <v>283</v>
      </c>
      <c r="E16" s="3" t="s">
        <v>283</v>
      </c>
      <c r="F16" s="3" t="s">
        <v>77</v>
      </c>
      <c r="G16" s="36" t="s">
        <v>362</v>
      </c>
      <c r="H16" s="79">
        <v>22.9</v>
      </c>
      <c r="I16" s="32">
        <v>385</v>
      </c>
      <c r="J16" s="33">
        <f t="shared" si="3"/>
        <v>365.75</v>
      </c>
      <c r="K16" s="33">
        <f t="shared" si="0"/>
        <v>346.5</v>
      </c>
      <c r="L16" s="33">
        <f t="shared" si="1"/>
        <v>327.25</v>
      </c>
      <c r="M16" s="33">
        <f t="shared" si="2"/>
        <v>308</v>
      </c>
      <c r="N16" s="33">
        <f t="shared" si="4"/>
        <v>288.75</v>
      </c>
      <c r="O16" s="33">
        <f t="shared" si="5"/>
        <v>269.5</v>
      </c>
      <c r="P16" s="33">
        <f t="shared" si="6"/>
        <v>250.25</v>
      </c>
      <c r="Q16" s="33">
        <f t="shared" si="7"/>
        <v>219.45</v>
      </c>
    </row>
    <row r="17" spans="1:17" s="29" customFormat="1" ht="21" customHeight="1" x14ac:dyDescent="0.2">
      <c r="C17" s="103" t="s">
        <v>66</v>
      </c>
      <c r="D17" s="1" t="s">
        <v>130</v>
      </c>
      <c r="E17" s="1" t="s">
        <v>79</v>
      </c>
      <c r="F17" s="1" t="s">
        <v>13</v>
      </c>
      <c r="G17" s="54" t="s">
        <v>185</v>
      </c>
      <c r="H17" s="77">
        <v>22.9</v>
      </c>
      <c r="I17" s="32">
        <v>77</v>
      </c>
      <c r="J17" s="33">
        <f t="shared" si="3"/>
        <v>73.150000000000006</v>
      </c>
      <c r="K17" s="33">
        <f t="shared" si="0"/>
        <v>69.3</v>
      </c>
      <c r="L17" s="33">
        <f t="shared" si="1"/>
        <v>65.45</v>
      </c>
      <c r="M17" s="33">
        <f t="shared" si="2"/>
        <v>61.6</v>
      </c>
      <c r="N17" s="33">
        <f t="shared" si="4"/>
        <v>57.75</v>
      </c>
      <c r="O17" s="33">
        <f t="shared" si="5"/>
        <v>53.900000000000006</v>
      </c>
      <c r="P17" s="33">
        <f t="shared" si="6"/>
        <v>50.05</v>
      </c>
      <c r="Q17" s="33">
        <f t="shared" si="7"/>
        <v>43.89</v>
      </c>
    </row>
    <row r="18" spans="1:17" s="29" customFormat="1" ht="21" customHeight="1" x14ac:dyDescent="0.2">
      <c r="C18" s="103" t="s">
        <v>66</v>
      </c>
      <c r="D18" s="1" t="s">
        <v>38</v>
      </c>
      <c r="E18" s="1" t="s">
        <v>34</v>
      </c>
      <c r="F18" s="1" t="s">
        <v>17</v>
      </c>
      <c r="G18" s="54" t="s">
        <v>185</v>
      </c>
      <c r="H18" s="77">
        <v>22.9</v>
      </c>
      <c r="I18" s="32">
        <v>242</v>
      </c>
      <c r="J18" s="33">
        <f t="shared" si="3"/>
        <v>229.9</v>
      </c>
      <c r="K18" s="33">
        <f t="shared" si="0"/>
        <v>217.8</v>
      </c>
      <c r="L18" s="33">
        <f t="shared" si="1"/>
        <v>205.7</v>
      </c>
      <c r="M18" s="33">
        <f t="shared" si="2"/>
        <v>193.6</v>
      </c>
      <c r="N18" s="33">
        <f t="shared" si="4"/>
        <v>181.5</v>
      </c>
      <c r="O18" s="33">
        <f t="shared" si="5"/>
        <v>169.4</v>
      </c>
      <c r="P18" s="33">
        <f t="shared" si="6"/>
        <v>157.30000000000001</v>
      </c>
      <c r="Q18" s="33">
        <f t="shared" si="7"/>
        <v>137.94</v>
      </c>
    </row>
    <row r="19" spans="1:17" s="29" customFormat="1" ht="21" customHeight="1" x14ac:dyDescent="0.2">
      <c r="C19" s="104" t="s">
        <v>66</v>
      </c>
      <c r="D19" s="7" t="s">
        <v>38</v>
      </c>
      <c r="E19" s="7" t="s">
        <v>34</v>
      </c>
      <c r="F19" s="7" t="s">
        <v>11</v>
      </c>
      <c r="G19" s="45" t="s">
        <v>185</v>
      </c>
      <c r="H19" s="80">
        <v>22.9</v>
      </c>
      <c r="I19" s="32">
        <v>242</v>
      </c>
      <c r="J19" s="33">
        <f t="shared" si="3"/>
        <v>229.9</v>
      </c>
      <c r="K19" s="33">
        <f t="shared" si="0"/>
        <v>217.8</v>
      </c>
      <c r="L19" s="33">
        <f t="shared" si="1"/>
        <v>205.7</v>
      </c>
      <c r="M19" s="33">
        <f t="shared" si="2"/>
        <v>193.6</v>
      </c>
      <c r="N19" s="33">
        <f t="shared" si="4"/>
        <v>181.5</v>
      </c>
      <c r="O19" s="33">
        <f t="shared" si="5"/>
        <v>169.4</v>
      </c>
      <c r="P19" s="33">
        <f t="shared" si="6"/>
        <v>157.30000000000001</v>
      </c>
      <c r="Q19" s="33">
        <f t="shared" si="7"/>
        <v>137.94</v>
      </c>
    </row>
    <row r="20" spans="1:17" s="29" customFormat="1" ht="21" customHeight="1" x14ac:dyDescent="0.2">
      <c r="C20" s="106" t="s">
        <v>66</v>
      </c>
      <c r="D20" s="5" t="s">
        <v>38</v>
      </c>
      <c r="E20" s="5" t="s">
        <v>34</v>
      </c>
      <c r="F20" s="5" t="s">
        <v>11</v>
      </c>
      <c r="G20" s="27" t="s">
        <v>363</v>
      </c>
      <c r="H20" s="81">
        <v>22.9</v>
      </c>
      <c r="I20" s="32">
        <v>385</v>
      </c>
      <c r="J20" s="33">
        <f t="shared" si="3"/>
        <v>365.75</v>
      </c>
      <c r="K20" s="33">
        <f t="shared" si="0"/>
        <v>346.5</v>
      </c>
      <c r="L20" s="33">
        <f t="shared" si="1"/>
        <v>327.25</v>
      </c>
      <c r="M20" s="33">
        <f t="shared" si="2"/>
        <v>308</v>
      </c>
      <c r="N20" s="33">
        <f t="shared" si="4"/>
        <v>288.75</v>
      </c>
      <c r="O20" s="33">
        <f t="shared" si="5"/>
        <v>269.5</v>
      </c>
      <c r="P20" s="33">
        <f t="shared" si="6"/>
        <v>250.25</v>
      </c>
      <c r="Q20" s="33">
        <f t="shared" si="7"/>
        <v>219.45</v>
      </c>
    </row>
    <row r="21" spans="1:17" s="29" customFormat="1" ht="21" customHeight="1" x14ac:dyDescent="0.2">
      <c r="C21" s="105" t="s">
        <v>66</v>
      </c>
      <c r="D21" s="3" t="s">
        <v>38</v>
      </c>
      <c r="E21" s="3" t="s">
        <v>34</v>
      </c>
      <c r="F21" s="3" t="s">
        <v>11</v>
      </c>
      <c r="G21" s="89" t="s">
        <v>182</v>
      </c>
      <c r="H21" s="79">
        <v>22.9</v>
      </c>
      <c r="I21" s="32">
        <v>528</v>
      </c>
      <c r="J21" s="33">
        <f t="shared" si="3"/>
        <v>501.6</v>
      </c>
      <c r="K21" s="33">
        <f t="shared" si="0"/>
        <v>475.2</v>
      </c>
      <c r="L21" s="33">
        <f t="shared" si="1"/>
        <v>448.8</v>
      </c>
      <c r="M21" s="33">
        <f t="shared" si="2"/>
        <v>422.4</v>
      </c>
      <c r="N21" s="33">
        <f t="shared" si="4"/>
        <v>396</v>
      </c>
      <c r="O21" s="33">
        <f t="shared" si="5"/>
        <v>369.6</v>
      </c>
      <c r="P21" s="33">
        <f t="shared" si="6"/>
        <v>343.20000000000005</v>
      </c>
      <c r="Q21" s="33">
        <f t="shared" si="7"/>
        <v>300.96000000000004</v>
      </c>
    </row>
    <row r="22" spans="1:17" s="29" customFormat="1" ht="21" customHeight="1" x14ac:dyDescent="0.2">
      <c r="C22" s="103" t="s">
        <v>66</v>
      </c>
      <c r="D22" s="1" t="s">
        <v>220</v>
      </c>
      <c r="E22" s="1" t="s">
        <v>79</v>
      </c>
      <c r="F22" s="1" t="s">
        <v>13</v>
      </c>
      <c r="G22" s="54" t="s">
        <v>185</v>
      </c>
      <c r="H22" s="77">
        <v>22.9</v>
      </c>
      <c r="I22" s="32">
        <v>79.8</v>
      </c>
      <c r="J22" s="33">
        <f t="shared" si="3"/>
        <v>75.81</v>
      </c>
      <c r="K22" s="33">
        <f t="shared" si="0"/>
        <v>71.819999999999993</v>
      </c>
      <c r="L22" s="33">
        <f t="shared" si="1"/>
        <v>67.83</v>
      </c>
      <c r="M22" s="33">
        <f t="shared" si="2"/>
        <v>63.839999999999996</v>
      </c>
      <c r="N22" s="33">
        <f t="shared" si="4"/>
        <v>59.849999999999994</v>
      </c>
      <c r="O22" s="33">
        <f t="shared" si="5"/>
        <v>55.86</v>
      </c>
      <c r="P22" s="33">
        <f t="shared" si="6"/>
        <v>51.870000000000005</v>
      </c>
      <c r="Q22" s="33">
        <f t="shared" si="7"/>
        <v>45.486000000000004</v>
      </c>
    </row>
    <row r="23" spans="1:17" s="29" customFormat="1" ht="55.5" customHeight="1" x14ac:dyDescent="0.2">
      <c r="A23" s="24"/>
      <c r="B23" s="24"/>
      <c r="C23" s="107"/>
      <c r="D23" s="42"/>
      <c r="E23" s="42"/>
      <c r="F23" s="42"/>
    </row>
    <row r="24" spans="1:17" s="29" customFormat="1" ht="21" customHeight="1" x14ac:dyDescent="0.2">
      <c r="A24" s="24"/>
      <c r="B24" s="24"/>
      <c r="C24" s="104" t="s">
        <v>94</v>
      </c>
      <c r="D24" s="7" t="s">
        <v>39</v>
      </c>
      <c r="E24" s="7" t="s">
        <v>39</v>
      </c>
      <c r="F24" s="7" t="s">
        <v>17</v>
      </c>
      <c r="G24" s="45" t="s">
        <v>185</v>
      </c>
      <c r="H24" s="80">
        <v>22.9</v>
      </c>
      <c r="I24" s="32">
        <v>135.5</v>
      </c>
      <c r="J24" s="33">
        <f t="shared" si="3"/>
        <v>128.72499999999999</v>
      </c>
      <c r="K24" s="33">
        <f t="shared" si="0"/>
        <v>121.95</v>
      </c>
      <c r="L24" s="33">
        <f t="shared" si="1"/>
        <v>115.175</v>
      </c>
      <c r="M24" s="33">
        <f t="shared" si="2"/>
        <v>108.4</v>
      </c>
      <c r="N24" s="33">
        <f t="shared" si="4"/>
        <v>101.625</v>
      </c>
      <c r="O24" s="33">
        <f t="shared" si="5"/>
        <v>94.85</v>
      </c>
      <c r="P24" s="33">
        <f t="shared" si="6"/>
        <v>88.075000000000003</v>
      </c>
      <c r="Q24" s="33">
        <f t="shared" si="7"/>
        <v>77.234999999999985</v>
      </c>
    </row>
    <row r="25" spans="1:17" s="29" customFormat="1" ht="21" customHeight="1" x14ac:dyDescent="0.2">
      <c r="A25" s="173"/>
      <c r="B25" s="173"/>
      <c r="C25" s="104" t="s">
        <v>94</v>
      </c>
      <c r="D25" s="7" t="s">
        <v>39</v>
      </c>
      <c r="E25" s="7" t="s">
        <v>39</v>
      </c>
      <c r="F25" s="7" t="s">
        <v>17</v>
      </c>
      <c r="G25" s="89" t="s">
        <v>182</v>
      </c>
      <c r="H25" s="80">
        <v>22.9</v>
      </c>
      <c r="I25" s="32">
        <v>241.5</v>
      </c>
      <c r="J25" s="33">
        <f t="shared" si="3"/>
        <v>229.42500000000001</v>
      </c>
      <c r="K25" s="33">
        <f t="shared" si="0"/>
        <v>217.35</v>
      </c>
      <c r="L25" s="33">
        <f t="shared" si="1"/>
        <v>205.27500000000001</v>
      </c>
      <c r="M25" s="33">
        <f t="shared" si="2"/>
        <v>193.2</v>
      </c>
      <c r="N25" s="33">
        <f t="shared" si="4"/>
        <v>181.125</v>
      </c>
      <c r="O25" s="33">
        <f t="shared" si="5"/>
        <v>169.05</v>
      </c>
      <c r="P25" s="33">
        <f t="shared" si="6"/>
        <v>156.97500000000002</v>
      </c>
      <c r="Q25" s="33">
        <f t="shared" si="7"/>
        <v>137.655</v>
      </c>
    </row>
    <row r="26" spans="1:17" s="29" customFormat="1" ht="21" customHeight="1" x14ac:dyDescent="0.2">
      <c r="A26" s="169"/>
      <c r="B26" s="169"/>
      <c r="C26" s="104" t="s">
        <v>456</v>
      </c>
      <c r="D26" s="7" t="s">
        <v>39</v>
      </c>
      <c r="E26" s="7" t="s">
        <v>39</v>
      </c>
      <c r="F26" s="7" t="s">
        <v>17</v>
      </c>
      <c r="G26" s="45" t="s">
        <v>185</v>
      </c>
      <c r="H26" s="80">
        <v>22.9</v>
      </c>
      <c r="I26" s="32">
        <v>168.2</v>
      </c>
      <c r="J26" s="33">
        <f t="shared" si="3"/>
        <v>159.79</v>
      </c>
      <c r="K26" s="33">
        <f t="shared" si="0"/>
        <v>151.38</v>
      </c>
      <c r="L26" s="33">
        <f t="shared" si="1"/>
        <v>142.97</v>
      </c>
      <c r="M26" s="33">
        <f t="shared" si="2"/>
        <v>134.56</v>
      </c>
      <c r="N26" s="33">
        <f t="shared" si="4"/>
        <v>126.14999999999999</v>
      </c>
      <c r="O26" s="33">
        <f t="shared" si="5"/>
        <v>117.74</v>
      </c>
      <c r="P26" s="33">
        <f t="shared" si="6"/>
        <v>109.33</v>
      </c>
      <c r="Q26" s="33">
        <f t="shared" si="7"/>
        <v>95.873999999999995</v>
      </c>
    </row>
    <row r="27" spans="1:17" s="29" customFormat="1" ht="21" customHeight="1" x14ac:dyDescent="0.2">
      <c r="A27" s="24"/>
      <c r="B27" s="24"/>
      <c r="C27" s="104" t="s">
        <v>94</v>
      </c>
      <c r="D27" s="7" t="s">
        <v>80</v>
      </c>
      <c r="E27" s="7" t="s">
        <v>54</v>
      </c>
      <c r="F27" s="7" t="s">
        <v>9</v>
      </c>
      <c r="G27" s="45" t="s">
        <v>185</v>
      </c>
      <c r="H27" s="80">
        <v>22.9</v>
      </c>
      <c r="I27" s="32">
        <v>266.5</v>
      </c>
      <c r="J27" s="33">
        <f t="shared" si="3"/>
        <v>253.17500000000001</v>
      </c>
      <c r="K27" s="33">
        <f t="shared" si="0"/>
        <v>239.85</v>
      </c>
      <c r="L27" s="33">
        <f t="shared" si="1"/>
        <v>226.52500000000001</v>
      </c>
      <c r="M27" s="33">
        <f t="shared" si="2"/>
        <v>213.2</v>
      </c>
      <c r="N27" s="33">
        <f t="shared" si="4"/>
        <v>199.875</v>
      </c>
      <c r="O27" s="33">
        <f t="shared" si="5"/>
        <v>186.55</v>
      </c>
      <c r="P27" s="33">
        <f t="shared" si="6"/>
        <v>173.22500000000002</v>
      </c>
      <c r="Q27" s="33">
        <f t="shared" si="7"/>
        <v>151.905</v>
      </c>
    </row>
    <row r="28" spans="1:17" s="29" customFormat="1" ht="21" customHeight="1" x14ac:dyDescent="0.2">
      <c r="A28" s="24"/>
      <c r="B28" s="24"/>
      <c r="C28" s="105" t="s">
        <v>94</v>
      </c>
      <c r="D28" s="3" t="s">
        <v>80</v>
      </c>
      <c r="E28" s="3" t="s">
        <v>54</v>
      </c>
      <c r="F28" s="3" t="s">
        <v>9</v>
      </c>
      <c r="G28" s="89" t="s">
        <v>182</v>
      </c>
      <c r="H28" s="79">
        <v>22.9</v>
      </c>
      <c r="I28" s="32">
        <v>552.5</v>
      </c>
      <c r="J28" s="33">
        <f t="shared" si="3"/>
        <v>524.875</v>
      </c>
      <c r="K28" s="33">
        <f t="shared" si="0"/>
        <v>497.25</v>
      </c>
      <c r="L28" s="33">
        <f t="shared" si="1"/>
        <v>469.625</v>
      </c>
      <c r="M28" s="33">
        <f t="shared" si="2"/>
        <v>442</v>
      </c>
      <c r="N28" s="33">
        <f t="shared" si="4"/>
        <v>414.375</v>
      </c>
      <c r="O28" s="33">
        <f t="shared" si="5"/>
        <v>386.75</v>
      </c>
      <c r="P28" s="33">
        <f t="shared" si="6"/>
        <v>359.125</v>
      </c>
      <c r="Q28" s="33">
        <f t="shared" si="7"/>
        <v>314.92499999999995</v>
      </c>
    </row>
    <row r="29" spans="1:17" s="29" customFormat="1" ht="21" customHeight="1" x14ac:dyDescent="0.2">
      <c r="A29" s="202"/>
      <c r="B29" s="202"/>
      <c r="C29" s="105" t="s">
        <v>94</v>
      </c>
      <c r="D29" s="3" t="s">
        <v>38</v>
      </c>
      <c r="E29" s="3" t="s">
        <v>34</v>
      </c>
      <c r="F29" s="3" t="s">
        <v>17</v>
      </c>
      <c r="G29" s="55" t="s">
        <v>185</v>
      </c>
      <c r="H29" s="79">
        <v>22.9</v>
      </c>
      <c r="I29" s="32">
        <v>288.2</v>
      </c>
      <c r="J29" s="33">
        <f t="shared" si="3"/>
        <v>273.78999999999996</v>
      </c>
      <c r="K29" s="33">
        <f t="shared" si="0"/>
        <v>259.38</v>
      </c>
      <c r="L29" s="33">
        <f t="shared" si="1"/>
        <v>244.97</v>
      </c>
      <c r="M29" s="33">
        <f t="shared" si="2"/>
        <v>230.56</v>
      </c>
      <c r="N29" s="33">
        <f t="shared" si="4"/>
        <v>216.14999999999998</v>
      </c>
      <c r="O29" s="33">
        <f t="shared" si="5"/>
        <v>201.74</v>
      </c>
      <c r="P29" s="33">
        <f t="shared" si="6"/>
        <v>187.32999999999998</v>
      </c>
      <c r="Q29" s="33">
        <f t="shared" si="7"/>
        <v>164.27399999999997</v>
      </c>
    </row>
    <row r="30" spans="1:17" s="29" customFormat="1" ht="21" customHeight="1" x14ac:dyDescent="0.2">
      <c r="A30" s="202"/>
      <c r="B30" s="202"/>
      <c r="C30" s="105" t="s">
        <v>94</v>
      </c>
      <c r="D30" s="3" t="s">
        <v>38</v>
      </c>
      <c r="E30" s="3" t="s">
        <v>34</v>
      </c>
      <c r="F30" s="3" t="s">
        <v>17</v>
      </c>
      <c r="G30" s="27" t="s">
        <v>363</v>
      </c>
      <c r="H30" s="79"/>
      <c r="I30" s="32">
        <v>429.9</v>
      </c>
      <c r="J30" s="33">
        <f t="shared" si="3"/>
        <v>408.40499999999997</v>
      </c>
      <c r="K30" s="33">
        <f t="shared" si="0"/>
        <v>386.90999999999997</v>
      </c>
      <c r="L30" s="33">
        <f t="shared" si="1"/>
        <v>365.41499999999996</v>
      </c>
      <c r="M30" s="33">
        <f t="shared" si="2"/>
        <v>343.91999999999996</v>
      </c>
      <c r="N30" s="33">
        <f t="shared" si="4"/>
        <v>322.42499999999995</v>
      </c>
      <c r="O30" s="33">
        <f t="shared" si="5"/>
        <v>300.92999999999995</v>
      </c>
      <c r="P30" s="33">
        <f t="shared" si="6"/>
        <v>279.435</v>
      </c>
      <c r="Q30" s="33">
        <f t="shared" si="7"/>
        <v>245.04299999999998</v>
      </c>
    </row>
    <row r="31" spans="1:17" s="29" customFormat="1" ht="21" customHeight="1" x14ac:dyDescent="0.2">
      <c r="C31" s="105" t="s">
        <v>94</v>
      </c>
      <c r="D31" s="3" t="s">
        <v>38</v>
      </c>
      <c r="E31" s="3" t="s">
        <v>34</v>
      </c>
      <c r="F31" s="3" t="s">
        <v>17</v>
      </c>
      <c r="G31" s="89" t="s">
        <v>182</v>
      </c>
      <c r="H31" s="79">
        <v>22.9</v>
      </c>
      <c r="I31" s="32">
        <v>572.9</v>
      </c>
      <c r="J31" s="33">
        <f t="shared" si="3"/>
        <v>544.255</v>
      </c>
      <c r="K31" s="33">
        <f t="shared" si="0"/>
        <v>515.61</v>
      </c>
      <c r="L31" s="33">
        <f t="shared" si="1"/>
        <v>486.96499999999997</v>
      </c>
      <c r="M31" s="33">
        <f t="shared" si="2"/>
        <v>458.32</v>
      </c>
      <c r="N31" s="33">
        <f t="shared" si="4"/>
        <v>429.67499999999995</v>
      </c>
      <c r="O31" s="33">
        <f t="shared" si="5"/>
        <v>401.03</v>
      </c>
      <c r="P31" s="33">
        <f t="shared" si="6"/>
        <v>372.38499999999999</v>
      </c>
      <c r="Q31" s="33">
        <f t="shared" si="7"/>
        <v>326.553</v>
      </c>
    </row>
    <row r="32" spans="1:17" s="29" customFormat="1" ht="55.5" customHeight="1" x14ac:dyDescent="0.2">
      <c r="A32" s="24"/>
      <c r="B32" s="24"/>
      <c r="C32" s="107"/>
      <c r="D32" s="42"/>
      <c r="E32" s="42"/>
      <c r="F32" s="42"/>
    </row>
    <row r="33" spans="1:17" s="29" customFormat="1" ht="21" customHeight="1" x14ac:dyDescent="0.2">
      <c r="A33" s="50"/>
      <c r="B33" s="50"/>
      <c r="C33" s="104" t="s">
        <v>2</v>
      </c>
      <c r="D33" s="7" t="s">
        <v>27</v>
      </c>
      <c r="E33" s="7" t="s">
        <v>27</v>
      </c>
      <c r="F33" s="7" t="s">
        <v>23</v>
      </c>
      <c r="G33" s="45" t="s">
        <v>151</v>
      </c>
      <c r="H33" s="80">
        <v>14.1</v>
      </c>
      <c r="I33" s="32">
        <v>40</v>
      </c>
      <c r="J33" s="33">
        <f t="shared" si="3"/>
        <v>38</v>
      </c>
      <c r="K33" s="33">
        <f t="shared" si="0"/>
        <v>36</v>
      </c>
      <c r="L33" s="33">
        <f t="shared" si="1"/>
        <v>34</v>
      </c>
      <c r="M33" s="33">
        <f t="shared" si="2"/>
        <v>32</v>
      </c>
      <c r="N33" s="33">
        <f t="shared" si="4"/>
        <v>30</v>
      </c>
      <c r="O33" s="33">
        <f t="shared" si="5"/>
        <v>28</v>
      </c>
      <c r="P33" s="33">
        <f t="shared" si="6"/>
        <v>26</v>
      </c>
      <c r="Q33" s="33">
        <f t="shared" si="7"/>
        <v>22.799999999999997</v>
      </c>
    </row>
    <row r="34" spans="1:17" s="29" customFormat="1" ht="21" customHeight="1" x14ac:dyDescent="0.2">
      <c r="A34" s="50"/>
      <c r="B34" s="50"/>
      <c r="C34" s="104" t="s">
        <v>2</v>
      </c>
      <c r="D34" s="7" t="s">
        <v>104</v>
      </c>
      <c r="E34" s="7" t="s">
        <v>79</v>
      </c>
      <c r="F34" s="7" t="s">
        <v>19</v>
      </c>
      <c r="G34" s="45" t="s">
        <v>151</v>
      </c>
      <c r="H34" s="80">
        <v>14.1</v>
      </c>
      <c r="I34" s="32">
        <v>114.4</v>
      </c>
      <c r="J34" s="33">
        <f t="shared" si="3"/>
        <v>108.68</v>
      </c>
      <c r="K34" s="33">
        <f t="shared" si="0"/>
        <v>102.96000000000001</v>
      </c>
      <c r="L34" s="33">
        <f t="shared" si="1"/>
        <v>97.240000000000009</v>
      </c>
      <c r="M34" s="33">
        <f t="shared" si="2"/>
        <v>91.52000000000001</v>
      </c>
      <c r="N34" s="33">
        <f t="shared" si="4"/>
        <v>85.800000000000011</v>
      </c>
      <c r="O34" s="33">
        <f t="shared" si="5"/>
        <v>80.080000000000013</v>
      </c>
      <c r="P34" s="33">
        <f t="shared" si="6"/>
        <v>74.360000000000014</v>
      </c>
      <c r="Q34" s="33">
        <f t="shared" si="7"/>
        <v>65.207999999999998</v>
      </c>
    </row>
    <row r="35" spans="1:17" s="29" customFormat="1" ht="21" customHeight="1" x14ac:dyDescent="0.2">
      <c r="A35" s="50"/>
      <c r="B35" s="50"/>
      <c r="C35" s="105" t="s">
        <v>2</v>
      </c>
      <c r="D35" s="3" t="s">
        <v>104</v>
      </c>
      <c r="E35" s="3" t="s">
        <v>79</v>
      </c>
      <c r="F35" s="3" t="s">
        <v>19</v>
      </c>
      <c r="G35" s="52" t="s">
        <v>341</v>
      </c>
      <c r="H35" s="79">
        <v>14.1</v>
      </c>
      <c r="I35" s="32">
        <v>185.9</v>
      </c>
      <c r="J35" s="33">
        <f t="shared" si="3"/>
        <v>176.60500000000002</v>
      </c>
      <c r="K35" s="33">
        <f t="shared" si="0"/>
        <v>167.31</v>
      </c>
      <c r="L35" s="33">
        <f t="shared" si="1"/>
        <v>158.01500000000001</v>
      </c>
      <c r="M35" s="33">
        <f t="shared" si="2"/>
        <v>148.72</v>
      </c>
      <c r="N35" s="33">
        <f t="shared" si="4"/>
        <v>139.42500000000001</v>
      </c>
      <c r="O35" s="33">
        <f t="shared" si="5"/>
        <v>130.13</v>
      </c>
      <c r="P35" s="33">
        <f t="shared" si="6"/>
        <v>120.83500000000001</v>
      </c>
      <c r="Q35" s="33">
        <f t="shared" si="7"/>
        <v>105.96300000000001</v>
      </c>
    </row>
    <row r="36" spans="1:17" s="29" customFormat="1" ht="21" customHeight="1" x14ac:dyDescent="0.2">
      <c r="A36" s="51"/>
      <c r="B36" s="50"/>
      <c r="C36" s="103" t="s">
        <v>2</v>
      </c>
      <c r="D36" s="1" t="s">
        <v>136</v>
      </c>
      <c r="E36" s="1" t="s">
        <v>136</v>
      </c>
      <c r="F36" s="1" t="s">
        <v>26</v>
      </c>
      <c r="G36" s="54" t="s">
        <v>151</v>
      </c>
      <c r="H36" s="77">
        <v>20.7</v>
      </c>
      <c r="I36" s="32">
        <v>197.6</v>
      </c>
      <c r="J36" s="33">
        <f t="shared" si="3"/>
        <v>187.72</v>
      </c>
      <c r="K36" s="33">
        <f t="shared" si="0"/>
        <v>177.84</v>
      </c>
      <c r="L36" s="33">
        <f t="shared" si="1"/>
        <v>167.96</v>
      </c>
      <c r="M36" s="33">
        <f t="shared" si="2"/>
        <v>158.07999999999998</v>
      </c>
      <c r="N36" s="33">
        <f t="shared" si="4"/>
        <v>148.19999999999999</v>
      </c>
      <c r="O36" s="33">
        <f t="shared" si="5"/>
        <v>138.32</v>
      </c>
      <c r="P36" s="33">
        <f t="shared" si="6"/>
        <v>128.44</v>
      </c>
      <c r="Q36" s="33">
        <f t="shared" si="7"/>
        <v>112.63199999999999</v>
      </c>
    </row>
    <row r="37" spans="1:17" s="29" customFormat="1" ht="21" customHeight="1" x14ac:dyDescent="0.2">
      <c r="A37" s="51"/>
      <c r="B37" s="50"/>
      <c r="C37" s="104" t="s">
        <v>2</v>
      </c>
      <c r="D37" s="7" t="s">
        <v>309</v>
      </c>
      <c r="E37" s="7" t="s">
        <v>140</v>
      </c>
      <c r="F37" s="7" t="s">
        <v>24</v>
      </c>
      <c r="G37" s="45" t="s">
        <v>151</v>
      </c>
      <c r="H37" s="80">
        <v>14.1</v>
      </c>
      <c r="I37" s="32">
        <v>75.3</v>
      </c>
      <c r="J37" s="33">
        <f t="shared" si="3"/>
        <v>71.534999999999997</v>
      </c>
      <c r="K37" s="33">
        <f t="shared" si="0"/>
        <v>67.77</v>
      </c>
      <c r="L37" s="33">
        <f t="shared" si="1"/>
        <v>64.004999999999995</v>
      </c>
      <c r="M37" s="33">
        <f t="shared" si="2"/>
        <v>60.239999999999995</v>
      </c>
      <c r="N37" s="33">
        <f t="shared" si="4"/>
        <v>56.474999999999994</v>
      </c>
      <c r="O37" s="33">
        <f t="shared" si="5"/>
        <v>52.709999999999994</v>
      </c>
      <c r="P37" s="33">
        <f t="shared" si="6"/>
        <v>48.945</v>
      </c>
      <c r="Q37" s="33">
        <f t="shared" si="7"/>
        <v>42.920999999999992</v>
      </c>
    </row>
    <row r="38" spans="1:17" s="29" customFormat="1" ht="21" customHeight="1" x14ac:dyDescent="0.2">
      <c r="A38" s="51"/>
      <c r="B38" s="50"/>
      <c r="C38" s="105" t="s">
        <v>2</v>
      </c>
      <c r="D38" s="3" t="s">
        <v>309</v>
      </c>
      <c r="E38" s="3" t="s">
        <v>140</v>
      </c>
      <c r="F38" s="3" t="s">
        <v>24</v>
      </c>
      <c r="G38" s="52" t="s">
        <v>341</v>
      </c>
      <c r="H38" s="79">
        <v>14.1</v>
      </c>
      <c r="I38" s="32">
        <v>97.3</v>
      </c>
      <c r="J38" s="33">
        <f t="shared" si="3"/>
        <v>92.435000000000002</v>
      </c>
      <c r="K38" s="33">
        <f t="shared" si="0"/>
        <v>87.57</v>
      </c>
      <c r="L38" s="33">
        <f t="shared" si="1"/>
        <v>82.704999999999998</v>
      </c>
      <c r="M38" s="33">
        <f t="shared" si="2"/>
        <v>77.84</v>
      </c>
      <c r="N38" s="33">
        <f t="shared" si="4"/>
        <v>72.974999999999994</v>
      </c>
      <c r="O38" s="33">
        <f t="shared" si="5"/>
        <v>68.11</v>
      </c>
      <c r="P38" s="33">
        <f t="shared" si="6"/>
        <v>63.244999999999997</v>
      </c>
      <c r="Q38" s="33">
        <f t="shared" si="7"/>
        <v>55.460999999999999</v>
      </c>
    </row>
    <row r="39" spans="1:17" s="29" customFormat="1" ht="21" customHeight="1" x14ac:dyDescent="0.2">
      <c r="A39" s="51"/>
      <c r="B39" s="50"/>
      <c r="C39" s="104" t="s">
        <v>2</v>
      </c>
      <c r="D39" s="7" t="s">
        <v>102</v>
      </c>
      <c r="E39" s="7" t="s">
        <v>136</v>
      </c>
      <c r="F39" s="7" t="s">
        <v>25</v>
      </c>
      <c r="G39" s="45" t="s">
        <v>151</v>
      </c>
      <c r="H39" s="80">
        <v>14.1</v>
      </c>
      <c r="I39" s="32">
        <v>102.5</v>
      </c>
      <c r="J39" s="33">
        <f t="shared" si="3"/>
        <v>97.375</v>
      </c>
      <c r="K39" s="33">
        <f t="shared" si="0"/>
        <v>92.25</v>
      </c>
      <c r="L39" s="33">
        <f t="shared" si="1"/>
        <v>87.125</v>
      </c>
      <c r="M39" s="33">
        <f t="shared" si="2"/>
        <v>82</v>
      </c>
      <c r="N39" s="33">
        <f t="shared" si="4"/>
        <v>76.875</v>
      </c>
      <c r="O39" s="33">
        <f t="shared" si="5"/>
        <v>71.75</v>
      </c>
      <c r="P39" s="33">
        <f t="shared" si="6"/>
        <v>66.625</v>
      </c>
      <c r="Q39" s="33">
        <f t="shared" si="7"/>
        <v>58.424999999999997</v>
      </c>
    </row>
    <row r="40" spans="1:17" s="29" customFormat="1" ht="21" customHeight="1" x14ac:dyDescent="0.2">
      <c r="A40" s="51"/>
      <c r="B40" s="50"/>
      <c r="C40" s="105" t="s">
        <v>2</v>
      </c>
      <c r="D40" s="3" t="s">
        <v>102</v>
      </c>
      <c r="E40" s="3" t="s">
        <v>136</v>
      </c>
      <c r="F40" s="3" t="s">
        <v>25</v>
      </c>
      <c r="G40" s="52" t="s">
        <v>341</v>
      </c>
      <c r="H40" s="79">
        <v>14.1</v>
      </c>
      <c r="I40" s="32">
        <v>138.19999999999999</v>
      </c>
      <c r="J40" s="33">
        <f t="shared" si="3"/>
        <v>131.29</v>
      </c>
      <c r="K40" s="33">
        <f t="shared" si="0"/>
        <v>124.38</v>
      </c>
      <c r="L40" s="33">
        <f t="shared" si="1"/>
        <v>117.47</v>
      </c>
      <c r="M40" s="33">
        <f t="shared" si="2"/>
        <v>110.55999999999999</v>
      </c>
      <c r="N40" s="33">
        <f t="shared" si="4"/>
        <v>103.64999999999999</v>
      </c>
      <c r="O40" s="33">
        <f t="shared" si="5"/>
        <v>96.74</v>
      </c>
      <c r="P40" s="33">
        <f t="shared" si="6"/>
        <v>89.83</v>
      </c>
      <c r="Q40" s="33">
        <f t="shared" si="7"/>
        <v>78.774000000000001</v>
      </c>
    </row>
    <row r="41" spans="1:17" s="29" customFormat="1" ht="21" customHeight="1" x14ac:dyDescent="0.2">
      <c r="A41" s="51"/>
      <c r="B41" s="50"/>
      <c r="C41" s="104" t="s">
        <v>2</v>
      </c>
      <c r="D41" s="7" t="s">
        <v>39</v>
      </c>
      <c r="E41" s="7" t="s">
        <v>114</v>
      </c>
      <c r="F41" s="7" t="s">
        <v>10</v>
      </c>
      <c r="G41" s="45" t="s">
        <v>151</v>
      </c>
      <c r="H41" s="80">
        <v>14.1</v>
      </c>
      <c r="I41" s="32">
        <v>86.9</v>
      </c>
      <c r="J41" s="33">
        <f t="shared" si="3"/>
        <v>82.555000000000007</v>
      </c>
      <c r="K41" s="33">
        <f t="shared" si="0"/>
        <v>78.210000000000008</v>
      </c>
      <c r="L41" s="33">
        <f t="shared" si="1"/>
        <v>73.865000000000009</v>
      </c>
      <c r="M41" s="33">
        <f t="shared" si="2"/>
        <v>69.52000000000001</v>
      </c>
      <c r="N41" s="33">
        <f t="shared" si="4"/>
        <v>65.175000000000011</v>
      </c>
      <c r="O41" s="33">
        <f t="shared" si="5"/>
        <v>60.830000000000005</v>
      </c>
      <c r="P41" s="33">
        <f t="shared" si="6"/>
        <v>56.485000000000007</v>
      </c>
      <c r="Q41" s="33">
        <f t="shared" si="7"/>
        <v>49.533000000000001</v>
      </c>
    </row>
    <row r="42" spans="1:17" s="29" customFormat="1" ht="21" customHeight="1" x14ac:dyDescent="0.2">
      <c r="A42" s="51"/>
      <c r="B42" s="50"/>
      <c r="C42" s="105" t="s">
        <v>2</v>
      </c>
      <c r="D42" s="3" t="s">
        <v>39</v>
      </c>
      <c r="E42" s="3" t="s">
        <v>114</v>
      </c>
      <c r="F42" s="3" t="s">
        <v>10</v>
      </c>
      <c r="G42" s="52" t="s">
        <v>341</v>
      </c>
      <c r="H42" s="79">
        <v>14.1</v>
      </c>
      <c r="I42" s="32">
        <v>122.69999999999999</v>
      </c>
      <c r="J42" s="33">
        <f t="shared" si="3"/>
        <v>116.56499999999998</v>
      </c>
      <c r="K42" s="33">
        <f t="shared" si="0"/>
        <v>110.42999999999999</v>
      </c>
      <c r="L42" s="33">
        <f t="shared" si="1"/>
        <v>104.29499999999999</v>
      </c>
      <c r="M42" s="33">
        <f t="shared" si="2"/>
        <v>98.16</v>
      </c>
      <c r="N42" s="33">
        <f t="shared" si="4"/>
        <v>92.024999999999991</v>
      </c>
      <c r="O42" s="33">
        <f t="shared" si="5"/>
        <v>85.889999999999986</v>
      </c>
      <c r="P42" s="33">
        <f t="shared" si="6"/>
        <v>79.754999999999995</v>
      </c>
      <c r="Q42" s="33">
        <f t="shared" si="7"/>
        <v>69.938999999999993</v>
      </c>
    </row>
    <row r="43" spans="1:17" s="29" customFormat="1" ht="21" customHeight="1" x14ac:dyDescent="0.2">
      <c r="A43" s="51"/>
      <c r="B43" s="27"/>
      <c r="C43" s="104" t="s">
        <v>2</v>
      </c>
      <c r="D43" s="7">
        <v>270</v>
      </c>
      <c r="E43" s="7">
        <v>270</v>
      </c>
      <c r="F43" s="7" t="s">
        <v>25</v>
      </c>
      <c r="G43" s="45" t="s">
        <v>151</v>
      </c>
      <c r="H43" s="80">
        <v>20.7</v>
      </c>
      <c r="I43" s="32">
        <v>135</v>
      </c>
      <c r="J43" s="33">
        <f t="shared" si="3"/>
        <v>128.25</v>
      </c>
      <c r="K43" s="33">
        <f t="shared" si="0"/>
        <v>121.5</v>
      </c>
      <c r="L43" s="33">
        <f t="shared" si="1"/>
        <v>114.75</v>
      </c>
      <c r="M43" s="33">
        <f t="shared" si="2"/>
        <v>108</v>
      </c>
      <c r="N43" s="33">
        <f t="shared" si="4"/>
        <v>101.25</v>
      </c>
      <c r="O43" s="33">
        <f t="shared" si="5"/>
        <v>94.5</v>
      </c>
      <c r="P43" s="33">
        <f t="shared" si="6"/>
        <v>87.75</v>
      </c>
      <c r="Q43" s="33">
        <f t="shared" si="7"/>
        <v>76.949999999999989</v>
      </c>
    </row>
    <row r="44" spans="1:17" s="29" customFormat="1" ht="21" customHeight="1" x14ac:dyDescent="0.2">
      <c r="A44" s="51"/>
      <c r="B44" s="27"/>
      <c r="C44" s="105" t="s">
        <v>2</v>
      </c>
      <c r="D44" s="3">
        <v>270</v>
      </c>
      <c r="E44" s="3">
        <v>270</v>
      </c>
      <c r="F44" s="3" t="s">
        <v>25</v>
      </c>
      <c r="G44" s="52" t="s">
        <v>341</v>
      </c>
      <c r="H44" s="79"/>
      <c r="I44" s="32">
        <v>206.5</v>
      </c>
      <c r="J44" s="33">
        <f t="shared" si="3"/>
        <v>196.17500000000001</v>
      </c>
      <c r="K44" s="33">
        <f t="shared" si="0"/>
        <v>185.85</v>
      </c>
      <c r="L44" s="33">
        <f t="shared" si="1"/>
        <v>175.52500000000001</v>
      </c>
      <c r="M44" s="33">
        <f t="shared" si="2"/>
        <v>165.2</v>
      </c>
      <c r="N44" s="33">
        <f t="shared" si="4"/>
        <v>154.875</v>
      </c>
      <c r="O44" s="33">
        <f t="shared" si="5"/>
        <v>144.55000000000001</v>
      </c>
      <c r="P44" s="33">
        <f t="shared" si="6"/>
        <v>134.22500000000002</v>
      </c>
      <c r="Q44" s="33">
        <f t="shared" si="7"/>
        <v>117.705</v>
      </c>
    </row>
    <row r="45" spans="1:17" s="29" customFormat="1" ht="21" customHeight="1" x14ac:dyDescent="0.2">
      <c r="A45" s="51"/>
      <c r="B45" s="50"/>
      <c r="C45" s="104" t="s">
        <v>2</v>
      </c>
      <c r="D45" s="7" t="s">
        <v>69</v>
      </c>
      <c r="E45" s="7" t="s">
        <v>35</v>
      </c>
      <c r="F45" s="7" t="s">
        <v>10</v>
      </c>
      <c r="G45" s="45" t="s">
        <v>151</v>
      </c>
      <c r="H45" s="80">
        <v>20.7</v>
      </c>
      <c r="I45" s="32">
        <v>102</v>
      </c>
      <c r="J45" s="33">
        <f t="shared" si="3"/>
        <v>96.9</v>
      </c>
      <c r="K45" s="33">
        <f t="shared" si="0"/>
        <v>91.8</v>
      </c>
      <c r="L45" s="33">
        <f t="shared" si="1"/>
        <v>86.7</v>
      </c>
      <c r="M45" s="33">
        <f t="shared" si="2"/>
        <v>81.599999999999994</v>
      </c>
      <c r="N45" s="33">
        <f t="shared" si="4"/>
        <v>76.5</v>
      </c>
      <c r="O45" s="33">
        <f t="shared" si="5"/>
        <v>71.400000000000006</v>
      </c>
      <c r="P45" s="33">
        <f t="shared" si="6"/>
        <v>66.300000000000011</v>
      </c>
      <c r="Q45" s="33">
        <f t="shared" si="7"/>
        <v>58.14</v>
      </c>
    </row>
    <row r="46" spans="1:17" s="29" customFormat="1" ht="21" customHeight="1" x14ac:dyDescent="0.2">
      <c r="A46" s="51"/>
      <c r="B46" s="27"/>
      <c r="C46" s="105" t="s">
        <v>2</v>
      </c>
      <c r="D46" s="3" t="s">
        <v>69</v>
      </c>
      <c r="E46" s="3" t="s">
        <v>35</v>
      </c>
      <c r="F46" s="3" t="s">
        <v>10</v>
      </c>
      <c r="G46" s="52" t="s">
        <v>341</v>
      </c>
      <c r="H46" s="79"/>
      <c r="I46" s="32">
        <v>137.79999999999998</v>
      </c>
      <c r="J46" s="33">
        <f t="shared" si="3"/>
        <v>130.91</v>
      </c>
      <c r="K46" s="33">
        <f t="shared" si="0"/>
        <v>124.01999999999998</v>
      </c>
      <c r="L46" s="33">
        <f t="shared" si="1"/>
        <v>117.12999999999998</v>
      </c>
      <c r="M46" s="33">
        <f t="shared" si="2"/>
        <v>110.23999999999998</v>
      </c>
      <c r="N46" s="33">
        <f t="shared" si="4"/>
        <v>103.35</v>
      </c>
      <c r="O46" s="33">
        <f t="shared" si="5"/>
        <v>96.45999999999998</v>
      </c>
      <c r="P46" s="33">
        <f t="shared" si="6"/>
        <v>89.57</v>
      </c>
      <c r="Q46" s="33">
        <f t="shared" si="7"/>
        <v>78.545999999999992</v>
      </c>
    </row>
    <row r="47" spans="1:17" s="29" customFormat="1" ht="21" customHeight="1" x14ac:dyDescent="0.2">
      <c r="A47" s="51"/>
      <c r="B47" s="27"/>
      <c r="C47" s="103" t="s">
        <v>2</v>
      </c>
      <c r="D47" s="1" t="s">
        <v>65</v>
      </c>
      <c r="E47" s="1" t="s">
        <v>36</v>
      </c>
      <c r="F47" s="1" t="s">
        <v>13</v>
      </c>
      <c r="G47" s="54" t="s">
        <v>151</v>
      </c>
      <c r="H47" s="77">
        <v>20.7</v>
      </c>
      <c r="I47" s="32">
        <v>108.3</v>
      </c>
      <c r="J47" s="33">
        <f t="shared" si="3"/>
        <v>102.88499999999999</v>
      </c>
      <c r="K47" s="33">
        <f t="shared" si="0"/>
        <v>97.47</v>
      </c>
      <c r="L47" s="33">
        <f t="shared" si="1"/>
        <v>92.055000000000007</v>
      </c>
      <c r="M47" s="33">
        <f t="shared" si="2"/>
        <v>86.64</v>
      </c>
      <c r="N47" s="33">
        <f t="shared" si="4"/>
        <v>81.224999999999994</v>
      </c>
      <c r="O47" s="33">
        <f t="shared" si="5"/>
        <v>75.81</v>
      </c>
      <c r="P47" s="33">
        <f t="shared" si="6"/>
        <v>70.39500000000001</v>
      </c>
      <c r="Q47" s="33">
        <f t="shared" si="7"/>
        <v>61.730999999999995</v>
      </c>
    </row>
    <row r="48" spans="1:17" s="29" customFormat="1" ht="21" customHeight="1" x14ac:dyDescent="0.2">
      <c r="A48" s="50"/>
      <c r="B48" s="27"/>
      <c r="C48" s="104" t="s">
        <v>2</v>
      </c>
      <c r="D48" s="7" t="s">
        <v>65</v>
      </c>
      <c r="E48" s="7" t="s">
        <v>52</v>
      </c>
      <c r="F48" s="7" t="s">
        <v>24</v>
      </c>
      <c r="G48" s="45" t="s">
        <v>151</v>
      </c>
      <c r="H48" s="80">
        <v>20.7</v>
      </c>
      <c r="I48" s="32">
        <v>131.29999999999998</v>
      </c>
      <c r="J48" s="33">
        <f t="shared" si="3"/>
        <v>124.73499999999999</v>
      </c>
      <c r="K48" s="33">
        <f t="shared" si="0"/>
        <v>118.16999999999999</v>
      </c>
      <c r="L48" s="33">
        <f t="shared" si="1"/>
        <v>111.60499999999999</v>
      </c>
      <c r="M48" s="33">
        <f t="shared" si="2"/>
        <v>105.03999999999999</v>
      </c>
      <c r="N48" s="33">
        <f t="shared" si="4"/>
        <v>98.474999999999994</v>
      </c>
      <c r="O48" s="33">
        <f t="shared" si="5"/>
        <v>91.91</v>
      </c>
      <c r="P48" s="33">
        <f t="shared" si="6"/>
        <v>85.344999999999999</v>
      </c>
      <c r="Q48" s="33">
        <f t="shared" si="7"/>
        <v>74.84099999999998</v>
      </c>
    </row>
    <row r="49" spans="1:17" s="29" customFormat="1" ht="21" customHeight="1" x14ac:dyDescent="0.2">
      <c r="A49" s="50"/>
      <c r="B49" s="27"/>
      <c r="C49" s="105" t="s">
        <v>2</v>
      </c>
      <c r="D49" s="3" t="s">
        <v>65</v>
      </c>
      <c r="E49" s="3" t="s">
        <v>52</v>
      </c>
      <c r="F49" s="3" t="s">
        <v>24</v>
      </c>
      <c r="G49" s="52" t="s">
        <v>341</v>
      </c>
      <c r="H49" s="79"/>
      <c r="I49" s="32">
        <v>202.79999999999998</v>
      </c>
      <c r="J49" s="33">
        <f t="shared" si="3"/>
        <v>192.65999999999997</v>
      </c>
      <c r="K49" s="33">
        <f t="shared" si="0"/>
        <v>182.51999999999998</v>
      </c>
      <c r="L49" s="33">
        <f t="shared" si="1"/>
        <v>172.38</v>
      </c>
      <c r="M49" s="33">
        <f t="shared" si="2"/>
        <v>162.23999999999998</v>
      </c>
      <c r="N49" s="33">
        <f t="shared" si="4"/>
        <v>152.1</v>
      </c>
      <c r="O49" s="33">
        <f t="shared" si="5"/>
        <v>141.95999999999998</v>
      </c>
      <c r="P49" s="33">
        <f t="shared" si="6"/>
        <v>131.82</v>
      </c>
      <c r="Q49" s="33">
        <f t="shared" si="7"/>
        <v>115.59599999999998</v>
      </c>
    </row>
    <row r="50" spans="1:17" s="29" customFormat="1" ht="21" customHeight="1" x14ac:dyDescent="0.2">
      <c r="A50" s="50"/>
      <c r="B50" s="27"/>
      <c r="C50" s="104" t="s">
        <v>2</v>
      </c>
      <c r="D50" s="7" t="s">
        <v>127</v>
      </c>
      <c r="E50" s="7" t="s">
        <v>114</v>
      </c>
      <c r="F50" s="7" t="s">
        <v>9</v>
      </c>
      <c r="G50" s="45" t="s">
        <v>151</v>
      </c>
      <c r="H50" s="80">
        <v>20.7</v>
      </c>
      <c r="I50" s="32">
        <v>157.1</v>
      </c>
      <c r="J50" s="33">
        <f t="shared" si="3"/>
        <v>149.245</v>
      </c>
      <c r="K50" s="33">
        <f t="shared" si="0"/>
        <v>141.38999999999999</v>
      </c>
      <c r="L50" s="33">
        <f t="shared" si="1"/>
        <v>133.535</v>
      </c>
      <c r="M50" s="33">
        <f t="shared" si="2"/>
        <v>125.67999999999999</v>
      </c>
      <c r="N50" s="33">
        <f t="shared" si="4"/>
        <v>117.82499999999999</v>
      </c>
      <c r="O50" s="33">
        <f t="shared" si="5"/>
        <v>109.97</v>
      </c>
      <c r="P50" s="33">
        <f t="shared" si="6"/>
        <v>102.11500000000001</v>
      </c>
      <c r="Q50" s="33">
        <f t="shared" si="7"/>
        <v>89.546999999999997</v>
      </c>
    </row>
    <row r="51" spans="1:17" s="29" customFormat="1" ht="21" customHeight="1" x14ac:dyDescent="0.2">
      <c r="A51" s="50"/>
      <c r="B51" s="27"/>
      <c r="C51" s="105" t="s">
        <v>2</v>
      </c>
      <c r="D51" s="3" t="s">
        <v>127</v>
      </c>
      <c r="E51" s="3" t="s">
        <v>114</v>
      </c>
      <c r="F51" s="3" t="s">
        <v>9</v>
      </c>
      <c r="G51" s="52" t="s">
        <v>341</v>
      </c>
      <c r="H51" s="79"/>
      <c r="I51" s="32">
        <v>228.6</v>
      </c>
      <c r="J51" s="33">
        <f t="shared" si="3"/>
        <v>217.17</v>
      </c>
      <c r="K51" s="33">
        <f t="shared" si="0"/>
        <v>205.74</v>
      </c>
      <c r="L51" s="33">
        <f t="shared" si="1"/>
        <v>194.31</v>
      </c>
      <c r="M51" s="33">
        <f t="shared" si="2"/>
        <v>182.88</v>
      </c>
      <c r="N51" s="33">
        <f t="shared" si="4"/>
        <v>171.45</v>
      </c>
      <c r="O51" s="33">
        <f t="shared" si="5"/>
        <v>160.01999999999998</v>
      </c>
      <c r="P51" s="33">
        <f t="shared" si="6"/>
        <v>148.59</v>
      </c>
      <c r="Q51" s="33">
        <f t="shared" si="7"/>
        <v>130.30199999999999</v>
      </c>
    </row>
    <row r="52" spans="1:17" s="29" customFormat="1" ht="21" customHeight="1" x14ac:dyDescent="0.2">
      <c r="A52" s="50"/>
      <c r="B52" s="84"/>
      <c r="C52" s="104" t="s">
        <v>2</v>
      </c>
      <c r="D52" s="7">
        <v>310</v>
      </c>
      <c r="E52" s="7">
        <v>230</v>
      </c>
      <c r="F52" s="7" t="s">
        <v>12</v>
      </c>
      <c r="G52" s="45" t="s">
        <v>151</v>
      </c>
      <c r="H52" s="80">
        <v>20.7</v>
      </c>
      <c r="I52" s="32">
        <v>135.9</v>
      </c>
      <c r="J52" s="33">
        <f t="shared" si="3"/>
        <v>129.10500000000002</v>
      </c>
      <c r="K52" s="33">
        <f t="shared" si="0"/>
        <v>122.31</v>
      </c>
      <c r="L52" s="33">
        <f t="shared" si="1"/>
        <v>115.515</v>
      </c>
      <c r="M52" s="33">
        <f t="shared" si="2"/>
        <v>108.72</v>
      </c>
      <c r="N52" s="33">
        <f t="shared" si="4"/>
        <v>101.92500000000001</v>
      </c>
      <c r="O52" s="33">
        <f t="shared" si="5"/>
        <v>95.13</v>
      </c>
      <c r="P52" s="33">
        <f t="shared" si="6"/>
        <v>88.335000000000008</v>
      </c>
      <c r="Q52" s="33">
        <f t="shared" si="7"/>
        <v>77.463000000000008</v>
      </c>
    </row>
    <row r="53" spans="1:17" s="29" customFormat="1" ht="21" customHeight="1" x14ac:dyDescent="0.2">
      <c r="A53" s="50"/>
      <c r="C53" s="105" t="s">
        <v>2</v>
      </c>
      <c r="D53" s="3">
        <v>310</v>
      </c>
      <c r="E53" s="3">
        <v>230</v>
      </c>
      <c r="F53" s="3" t="s">
        <v>12</v>
      </c>
      <c r="G53" s="52" t="s">
        <v>341</v>
      </c>
      <c r="H53" s="79">
        <v>28</v>
      </c>
      <c r="I53" s="32">
        <v>207.4</v>
      </c>
      <c r="J53" s="33">
        <f t="shared" si="3"/>
        <v>197.03</v>
      </c>
      <c r="K53" s="33">
        <f t="shared" si="0"/>
        <v>186.66</v>
      </c>
      <c r="L53" s="33">
        <f t="shared" si="1"/>
        <v>176.29000000000002</v>
      </c>
      <c r="M53" s="33">
        <f t="shared" si="2"/>
        <v>165.92000000000002</v>
      </c>
      <c r="N53" s="33">
        <f t="shared" si="4"/>
        <v>155.55000000000001</v>
      </c>
      <c r="O53" s="33">
        <f t="shared" si="5"/>
        <v>145.18</v>
      </c>
      <c r="P53" s="33">
        <f t="shared" si="6"/>
        <v>134.81</v>
      </c>
      <c r="Q53" s="33">
        <f t="shared" si="7"/>
        <v>118.21799999999999</v>
      </c>
    </row>
    <row r="54" spans="1:17" s="29" customFormat="1" ht="21" customHeight="1" x14ac:dyDescent="0.2">
      <c r="A54" s="50"/>
      <c r="C54" s="105" t="s">
        <v>2</v>
      </c>
      <c r="D54" s="3" t="s">
        <v>46</v>
      </c>
      <c r="E54" s="3" t="s">
        <v>52</v>
      </c>
      <c r="F54" s="3" t="s">
        <v>83</v>
      </c>
      <c r="G54" s="52" t="s">
        <v>341</v>
      </c>
      <c r="H54" s="79">
        <v>28</v>
      </c>
      <c r="I54" s="32">
        <v>359.3</v>
      </c>
      <c r="J54" s="33">
        <f t="shared" si="3"/>
        <v>341.33500000000004</v>
      </c>
      <c r="K54" s="33">
        <f t="shared" si="0"/>
        <v>323.37</v>
      </c>
      <c r="L54" s="33">
        <f t="shared" si="1"/>
        <v>305.40500000000003</v>
      </c>
      <c r="M54" s="33">
        <f t="shared" si="2"/>
        <v>287.44</v>
      </c>
      <c r="N54" s="33">
        <f t="shared" si="4"/>
        <v>269.47500000000002</v>
      </c>
      <c r="O54" s="33">
        <f t="shared" si="5"/>
        <v>251.51</v>
      </c>
      <c r="P54" s="33">
        <f t="shared" si="6"/>
        <v>233.54500000000002</v>
      </c>
      <c r="Q54" s="33">
        <f t="shared" si="7"/>
        <v>204.80100000000002</v>
      </c>
    </row>
    <row r="55" spans="1:17" s="29" customFormat="1" ht="21" customHeight="1" x14ac:dyDescent="0.2">
      <c r="A55" s="50"/>
      <c r="C55" s="104" t="s">
        <v>2</v>
      </c>
      <c r="D55" s="7" t="s">
        <v>51</v>
      </c>
      <c r="E55" s="7" t="s">
        <v>52</v>
      </c>
      <c r="F55" s="7" t="s">
        <v>15</v>
      </c>
      <c r="G55" s="45" t="s">
        <v>151</v>
      </c>
      <c r="H55" s="80">
        <v>28</v>
      </c>
      <c r="I55" s="32">
        <v>161.6</v>
      </c>
      <c r="J55" s="33">
        <f t="shared" si="3"/>
        <v>153.51999999999998</v>
      </c>
      <c r="K55" s="33">
        <f t="shared" si="0"/>
        <v>145.44</v>
      </c>
      <c r="L55" s="33">
        <f t="shared" si="1"/>
        <v>137.35999999999999</v>
      </c>
      <c r="M55" s="33">
        <f t="shared" si="2"/>
        <v>129.28</v>
      </c>
      <c r="N55" s="33">
        <f t="shared" si="4"/>
        <v>121.19999999999999</v>
      </c>
      <c r="O55" s="33">
        <f t="shared" si="5"/>
        <v>113.12</v>
      </c>
      <c r="P55" s="33">
        <f t="shared" si="6"/>
        <v>105.03999999999999</v>
      </c>
      <c r="Q55" s="33">
        <f t="shared" si="7"/>
        <v>92.111999999999995</v>
      </c>
    </row>
    <row r="56" spans="1:17" s="29" customFormat="1" ht="21" customHeight="1" x14ac:dyDescent="0.2">
      <c r="A56" s="50"/>
      <c r="C56" s="106" t="s">
        <v>2</v>
      </c>
      <c r="D56" s="5" t="s">
        <v>51</v>
      </c>
      <c r="E56" s="5" t="s">
        <v>52</v>
      </c>
      <c r="F56" s="5" t="s">
        <v>15</v>
      </c>
      <c r="G56" s="90" t="s">
        <v>341</v>
      </c>
      <c r="H56" s="81">
        <v>20.7</v>
      </c>
      <c r="I56" s="32">
        <v>233.1</v>
      </c>
      <c r="J56" s="33">
        <f t="shared" si="3"/>
        <v>221.44499999999999</v>
      </c>
      <c r="K56" s="33">
        <f t="shared" si="0"/>
        <v>209.79</v>
      </c>
      <c r="L56" s="33">
        <f t="shared" si="1"/>
        <v>198.13499999999999</v>
      </c>
      <c r="M56" s="33">
        <f t="shared" si="2"/>
        <v>186.48</v>
      </c>
      <c r="N56" s="33">
        <f t="shared" si="4"/>
        <v>174.82499999999999</v>
      </c>
      <c r="O56" s="33">
        <f t="shared" si="5"/>
        <v>163.17000000000002</v>
      </c>
      <c r="P56" s="33">
        <f t="shared" si="6"/>
        <v>151.51499999999999</v>
      </c>
      <c r="Q56" s="33">
        <f t="shared" si="7"/>
        <v>132.86699999999999</v>
      </c>
    </row>
    <row r="57" spans="1:17" s="29" customFormat="1" ht="21" customHeight="1" x14ac:dyDescent="0.2">
      <c r="A57" s="50"/>
      <c r="C57" s="104" t="s">
        <v>2</v>
      </c>
      <c r="D57" s="7" t="s">
        <v>281</v>
      </c>
      <c r="E57" s="7" t="s">
        <v>52</v>
      </c>
      <c r="F57" s="7" t="s">
        <v>22</v>
      </c>
      <c r="G57" s="45" t="s">
        <v>151</v>
      </c>
      <c r="H57" s="80">
        <v>28</v>
      </c>
      <c r="I57" s="32">
        <v>134.1</v>
      </c>
      <c r="J57" s="33">
        <f t="shared" si="3"/>
        <v>127.395</v>
      </c>
      <c r="K57" s="33">
        <f t="shared" si="0"/>
        <v>120.69</v>
      </c>
      <c r="L57" s="33">
        <f t="shared" si="1"/>
        <v>113.985</v>
      </c>
      <c r="M57" s="33">
        <f t="shared" si="2"/>
        <v>107.28</v>
      </c>
      <c r="N57" s="33">
        <f t="shared" si="4"/>
        <v>100.57499999999999</v>
      </c>
      <c r="O57" s="33">
        <f t="shared" si="5"/>
        <v>93.87</v>
      </c>
      <c r="P57" s="33">
        <f t="shared" si="6"/>
        <v>87.164999999999992</v>
      </c>
      <c r="Q57" s="33">
        <f t="shared" si="7"/>
        <v>76.436999999999998</v>
      </c>
    </row>
    <row r="58" spans="1:17" s="29" customFormat="1" ht="21" customHeight="1" x14ac:dyDescent="0.2">
      <c r="A58" s="50"/>
      <c r="C58" s="105" t="s">
        <v>2</v>
      </c>
      <c r="D58" s="3" t="s">
        <v>281</v>
      </c>
      <c r="E58" s="3" t="s">
        <v>52</v>
      </c>
      <c r="F58" s="3" t="s">
        <v>22</v>
      </c>
      <c r="G58" s="52" t="s">
        <v>341</v>
      </c>
      <c r="H58" s="79">
        <v>20.7</v>
      </c>
      <c r="I58" s="32">
        <v>181.9</v>
      </c>
      <c r="J58" s="33">
        <f t="shared" si="3"/>
        <v>172.80500000000001</v>
      </c>
      <c r="K58" s="33">
        <f t="shared" si="0"/>
        <v>163.71</v>
      </c>
      <c r="L58" s="33">
        <f t="shared" si="1"/>
        <v>154.61500000000001</v>
      </c>
      <c r="M58" s="33">
        <f t="shared" si="2"/>
        <v>145.52000000000001</v>
      </c>
      <c r="N58" s="33">
        <f t="shared" si="4"/>
        <v>136.42500000000001</v>
      </c>
      <c r="O58" s="33">
        <f t="shared" si="5"/>
        <v>127.33000000000001</v>
      </c>
      <c r="P58" s="33">
        <f t="shared" si="6"/>
        <v>118.23500000000001</v>
      </c>
      <c r="Q58" s="33">
        <f t="shared" si="7"/>
        <v>103.68300000000001</v>
      </c>
    </row>
    <row r="59" spans="1:17" s="29" customFormat="1" ht="21" customHeight="1" x14ac:dyDescent="0.2">
      <c r="A59" s="50"/>
      <c r="C59" s="104" t="s">
        <v>2</v>
      </c>
      <c r="D59" s="7" t="s">
        <v>86</v>
      </c>
      <c r="E59" s="7" t="s">
        <v>127</v>
      </c>
      <c r="F59" s="7" t="s">
        <v>12</v>
      </c>
      <c r="G59" s="45" t="s">
        <v>151</v>
      </c>
      <c r="H59" s="80">
        <v>20.7</v>
      </c>
      <c r="I59" s="32">
        <v>221</v>
      </c>
      <c r="J59" s="33">
        <f t="shared" si="3"/>
        <v>209.95</v>
      </c>
      <c r="K59" s="33">
        <f t="shared" si="0"/>
        <v>198.9</v>
      </c>
      <c r="L59" s="33">
        <f t="shared" si="1"/>
        <v>187.85</v>
      </c>
      <c r="M59" s="33">
        <f t="shared" si="2"/>
        <v>176.8</v>
      </c>
      <c r="N59" s="33">
        <f t="shared" si="4"/>
        <v>165.75</v>
      </c>
      <c r="O59" s="33">
        <f t="shared" si="5"/>
        <v>154.69999999999999</v>
      </c>
      <c r="P59" s="33">
        <f t="shared" si="6"/>
        <v>143.65</v>
      </c>
      <c r="Q59" s="33">
        <f t="shared" si="7"/>
        <v>125.96999999999998</v>
      </c>
    </row>
    <row r="60" spans="1:17" s="29" customFormat="1" ht="21" customHeight="1" x14ac:dyDescent="0.2">
      <c r="A60" s="50"/>
      <c r="C60" s="105" t="s">
        <v>2</v>
      </c>
      <c r="D60" s="3" t="s">
        <v>86</v>
      </c>
      <c r="E60" s="3" t="s">
        <v>127</v>
      </c>
      <c r="F60" s="3" t="s">
        <v>12</v>
      </c>
      <c r="G60" s="52" t="s">
        <v>341</v>
      </c>
      <c r="H60" s="79">
        <v>28</v>
      </c>
      <c r="I60" s="32">
        <v>364</v>
      </c>
      <c r="J60" s="33">
        <f t="shared" si="3"/>
        <v>345.8</v>
      </c>
      <c r="K60" s="33">
        <f t="shared" si="0"/>
        <v>327.60000000000002</v>
      </c>
      <c r="L60" s="33">
        <f t="shared" si="1"/>
        <v>309.39999999999998</v>
      </c>
      <c r="M60" s="33">
        <f t="shared" si="2"/>
        <v>291.2</v>
      </c>
      <c r="N60" s="33">
        <f t="shared" si="4"/>
        <v>273</v>
      </c>
      <c r="O60" s="33">
        <f t="shared" si="5"/>
        <v>254.8</v>
      </c>
      <c r="P60" s="33">
        <f t="shared" si="6"/>
        <v>236.60000000000002</v>
      </c>
      <c r="Q60" s="33">
        <f t="shared" si="7"/>
        <v>207.48</v>
      </c>
    </row>
    <row r="61" spans="1:17" s="29" customFormat="1" ht="21" customHeight="1" x14ac:dyDescent="0.2">
      <c r="A61" s="50"/>
      <c r="C61" s="104" t="s">
        <v>2</v>
      </c>
      <c r="D61" s="7" t="s">
        <v>86</v>
      </c>
      <c r="E61" s="7" t="s">
        <v>435</v>
      </c>
      <c r="F61" s="7" t="s">
        <v>17</v>
      </c>
      <c r="G61" s="45" t="s">
        <v>151</v>
      </c>
      <c r="H61" s="80">
        <v>20.7</v>
      </c>
      <c r="I61" s="32">
        <v>272.7</v>
      </c>
      <c r="J61" s="33">
        <f t="shared" si="3"/>
        <v>259.065</v>
      </c>
      <c r="K61" s="33">
        <f t="shared" si="0"/>
        <v>245.42999999999998</v>
      </c>
      <c r="L61" s="33">
        <f t="shared" si="1"/>
        <v>231.79499999999999</v>
      </c>
      <c r="M61" s="33">
        <f t="shared" si="2"/>
        <v>218.16</v>
      </c>
      <c r="N61" s="33">
        <f t="shared" si="4"/>
        <v>204.52499999999998</v>
      </c>
      <c r="O61" s="33">
        <f t="shared" si="5"/>
        <v>190.89</v>
      </c>
      <c r="P61" s="33">
        <f t="shared" si="6"/>
        <v>177.255</v>
      </c>
      <c r="Q61" s="33">
        <f t="shared" si="7"/>
        <v>155.43899999999999</v>
      </c>
    </row>
    <row r="62" spans="1:17" s="29" customFormat="1" ht="21" customHeight="1" x14ac:dyDescent="0.2">
      <c r="A62" s="50"/>
      <c r="B62" s="84"/>
      <c r="C62" s="104" t="s">
        <v>2</v>
      </c>
      <c r="D62" s="7" t="s">
        <v>38</v>
      </c>
      <c r="E62" s="7" t="s">
        <v>34</v>
      </c>
      <c r="F62" s="7" t="s">
        <v>17</v>
      </c>
      <c r="G62" s="45" t="s">
        <v>151</v>
      </c>
      <c r="H62" s="80">
        <v>20.7</v>
      </c>
      <c r="I62" s="32">
        <v>231.7</v>
      </c>
      <c r="J62" s="33">
        <f t="shared" si="3"/>
        <v>220.11499999999998</v>
      </c>
      <c r="K62" s="33">
        <f t="shared" si="0"/>
        <v>208.52999999999997</v>
      </c>
      <c r="L62" s="33">
        <f t="shared" si="1"/>
        <v>196.94499999999999</v>
      </c>
      <c r="M62" s="33">
        <f t="shared" si="2"/>
        <v>185.35999999999999</v>
      </c>
      <c r="N62" s="33">
        <f t="shared" si="4"/>
        <v>173.77499999999998</v>
      </c>
      <c r="O62" s="33">
        <f t="shared" si="5"/>
        <v>162.19</v>
      </c>
      <c r="P62" s="33">
        <f t="shared" si="6"/>
        <v>150.60500000000002</v>
      </c>
      <c r="Q62" s="33">
        <f t="shared" si="7"/>
        <v>132.06899999999999</v>
      </c>
    </row>
    <row r="63" spans="1:17" s="29" customFormat="1" ht="21" customHeight="1" x14ac:dyDescent="0.2">
      <c r="A63" s="50"/>
      <c r="C63" s="105" t="s">
        <v>2</v>
      </c>
      <c r="D63" s="3" t="s">
        <v>38</v>
      </c>
      <c r="E63" s="3" t="s">
        <v>34</v>
      </c>
      <c r="F63" s="3" t="s">
        <v>17</v>
      </c>
      <c r="G63" s="52" t="s">
        <v>341</v>
      </c>
      <c r="H63" s="79">
        <v>28</v>
      </c>
      <c r="I63" s="32">
        <v>374.70000000000005</v>
      </c>
      <c r="J63" s="33">
        <f t="shared" si="3"/>
        <v>355.96500000000003</v>
      </c>
      <c r="K63" s="33">
        <f t="shared" si="0"/>
        <v>337.23</v>
      </c>
      <c r="L63" s="33">
        <f t="shared" si="1"/>
        <v>318.49500000000006</v>
      </c>
      <c r="M63" s="33">
        <f t="shared" si="2"/>
        <v>299.76000000000005</v>
      </c>
      <c r="N63" s="33">
        <f t="shared" si="4"/>
        <v>281.02500000000003</v>
      </c>
      <c r="O63" s="33">
        <f t="shared" si="5"/>
        <v>262.29000000000002</v>
      </c>
      <c r="P63" s="33">
        <f t="shared" si="6"/>
        <v>243.55500000000004</v>
      </c>
      <c r="Q63" s="33">
        <f t="shared" si="7"/>
        <v>213.57900000000001</v>
      </c>
    </row>
    <row r="64" spans="1:17" s="29" customFormat="1" ht="21" customHeight="1" x14ac:dyDescent="0.2">
      <c r="A64" s="50"/>
      <c r="C64" s="104" t="s">
        <v>2</v>
      </c>
      <c r="D64" s="7" t="s">
        <v>284</v>
      </c>
      <c r="E64" s="7" t="s">
        <v>86</v>
      </c>
      <c r="F64" s="7" t="s">
        <v>13</v>
      </c>
      <c r="G64" s="45" t="s">
        <v>151</v>
      </c>
      <c r="H64" s="80">
        <v>20.7</v>
      </c>
      <c r="I64" s="32">
        <v>344.5</v>
      </c>
      <c r="J64" s="33">
        <f t="shared" si="3"/>
        <v>327.27499999999998</v>
      </c>
      <c r="K64" s="33">
        <f t="shared" si="0"/>
        <v>310.05</v>
      </c>
      <c r="L64" s="33">
        <f t="shared" si="1"/>
        <v>292.82499999999999</v>
      </c>
      <c r="M64" s="33">
        <f t="shared" si="2"/>
        <v>275.60000000000002</v>
      </c>
      <c r="N64" s="33">
        <f t="shared" si="4"/>
        <v>258.375</v>
      </c>
      <c r="O64" s="33">
        <f t="shared" si="5"/>
        <v>241.15</v>
      </c>
      <c r="P64" s="33">
        <f t="shared" si="6"/>
        <v>223.92500000000001</v>
      </c>
      <c r="Q64" s="33">
        <f t="shared" si="7"/>
        <v>196.36499999999998</v>
      </c>
    </row>
    <row r="65" spans="1:17" s="29" customFormat="1" ht="21" customHeight="1" x14ac:dyDescent="0.2">
      <c r="A65" s="50"/>
      <c r="C65" s="105" t="s">
        <v>2</v>
      </c>
      <c r="D65" s="3" t="s">
        <v>284</v>
      </c>
      <c r="E65" s="3" t="s">
        <v>86</v>
      </c>
      <c r="F65" s="3" t="s">
        <v>13</v>
      </c>
      <c r="G65" s="52" t="s">
        <v>341</v>
      </c>
      <c r="H65" s="79">
        <v>28</v>
      </c>
      <c r="I65" s="32">
        <v>487.5</v>
      </c>
      <c r="J65" s="33">
        <f t="shared" si="3"/>
        <v>463.125</v>
      </c>
      <c r="K65" s="33">
        <f t="shared" si="0"/>
        <v>438.75</v>
      </c>
      <c r="L65" s="33">
        <f t="shared" si="1"/>
        <v>414.375</v>
      </c>
      <c r="M65" s="33">
        <f t="shared" si="2"/>
        <v>390</v>
      </c>
      <c r="N65" s="33">
        <f t="shared" si="4"/>
        <v>365.625</v>
      </c>
      <c r="O65" s="33">
        <f t="shared" si="5"/>
        <v>341.25</v>
      </c>
      <c r="P65" s="33">
        <f t="shared" si="6"/>
        <v>316.875</v>
      </c>
      <c r="Q65" s="33">
        <f t="shared" si="7"/>
        <v>277.875</v>
      </c>
    </row>
    <row r="66" spans="1:17" s="29" customFormat="1" ht="21" customHeight="1" x14ac:dyDescent="0.2">
      <c r="A66" s="50"/>
      <c r="B66" s="84"/>
      <c r="C66" s="104" t="s">
        <v>2</v>
      </c>
      <c r="D66" s="7" t="s">
        <v>101</v>
      </c>
      <c r="E66" s="7" t="s">
        <v>45</v>
      </c>
      <c r="F66" s="7" t="s">
        <v>26</v>
      </c>
      <c r="G66" s="45" t="s">
        <v>151</v>
      </c>
      <c r="H66" s="80">
        <v>20.7</v>
      </c>
      <c r="I66" s="32">
        <v>370.6</v>
      </c>
      <c r="J66" s="33">
        <f t="shared" si="3"/>
        <v>352.07000000000005</v>
      </c>
      <c r="K66" s="33">
        <f t="shared" si="0"/>
        <v>333.54</v>
      </c>
      <c r="L66" s="33">
        <f t="shared" si="1"/>
        <v>315.01</v>
      </c>
      <c r="M66" s="33">
        <f t="shared" si="2"/>
        <v>296.48</v>
      </c>
      <c r="N66" s="33">
        <f t="shared" si="4"/>
        <v>277.95000000000005</v>
      </c>
      <c r="O66" s="33">
        <f t="shared" si="5"/>
        <v>259.42</v>
      </c>
      <c r="P66" s="33">
        <f t="shared" si="6"/>
        <v>240.89000000000001</v>
      </c>
      <c r="Q66" s="33">
        <f t="shared" si="7"/>
        <v>211.24200000000002</v>
      </c>
    </row>
    <row r="67" spans="1:17" s="29" customFormat="1" ht="21" customHeight="1" x14ac:dyDescent="0.2">
      <c r="A67" s="50"/>
      <c r="C67" s="105" t="s">
        <v>2</v>
      </c>
      <c r="D67" s="3" t="s">
        <v>101</v>
      </c>
      <c r="E67" s="3" t="s">
        <v>45</v>
      </c>
      <c r="F67" s="3" t="s">
        <v>26</v>
      </c>
      <c r="G67" s="52" t="s">
        <v>341</v>
      </c>
      <c r="H67" s="79">
        <v>28</v>
      </c>
      <c r="I67" s="32">
        <v>513.6</v>
      </c>
      <c r="J67" s="33">
        <f t="shared" si="3"/>
        <v>487.92</v>
      </c>
      <c r="K67" s="33">
        <f t="shared" si="0"/>
        <v>462.24</v>
      </c>
      <c r="L67" s="33">
        <f t="shared" si="1"/>
        <v>436.56</v>
      </c>
      <c r="M67" s="33">
        <f t="shared" si="2"/>
        <v>410.88</v>
      </c>
      <c r="N67" s="33">
        <f t="shared" si="4"/>
        <v>385.20000000000005</v>
      </c>
      <c r="O67" s="33">
        <f t="shared" si="5"/>
        <v>359.52</v>
      </c>
      <c r="P67" s="33">
        <f t="shared" si="6"/>
        <v>333.84000000000003</v>
      </c>
      <c r="Q67" s="33">
        <f t="shared" si="7"/>
        <v>292.75200000000001</v>
      </c>
    </row>
    <row r="68" spans="1:17" s="29" customFormat="1" ht="55.5" customHeight="1" x14ac:dyDescent="0.2">
      <c r="A68" s="24"/>
      <c r="B68" s="24"/>
      <c r="C68" s="107"/>
      <c r="D68" s="42"/>
      <c r="E68" s="42"/>
      <c r="F68" s="42"/>
    </row>
    <row r="69" spans="1:17" s="29" customFormat="1" ht="21" customHeight="1" x14ac:dyDescent="0.2">
      <c r="A69" s="50"/>
      <c r="C69" s="104" t="s">
        <v>292</v>
      </c>
      <c r="D69" s="7" t="s">
        <v>99</v>
      </c>
      <c r="E69" s="7" t="s">
        <v>99</v>
      </c>
      <c r="F69" s="7" t="s">
        <v>72</v>
      </c>
      <c r="G69" s="45" t="s">
        <v>151</v>
      </c>
      <c r="H69" s="80">
        <v>20.7</v>
      </c>
      <c r="I69" s="32">
        <v>382.6</v>
      </c>
      <c r="J69" s="33">
        <f t="shared" si="3"/>
        <v>363.47</v>
      </c>
      <c r="K69" s="33">
        <f t="shared" si="0"/>
        <v>344.34000000000003</v>
      </c>
      <c r="L69" s="33">
        <f t="shared" si="1"/>
        <v>325.21000000000004</v>
      </c>
      <c r="M69" s="33">
        <f t="shared" si="2"/>
        <v>306.08000000000004</v>
      </c>
      <c r="N69" s="33">
        <f t="shared" si="4"/>
        <v>286.95000000000005</v>
      </c>
      <c r="O69" s="33">
        <f t="shared" si="5"/>
        <v>267.82000000000005</v>
      </c>
      <c r="P69" s="33">
        <f t="shared" si="6"/>
        <v>248.69000000000003</v>
      </c>
      <c r="Q69" s="33">
        <f t="shared" si="7"/>
        <v>218.08200000000002</v>
      </c>
    </row>
    <row r="70" spans="1:17" s="29" customFormat="1" ht="21" customHeight="1" x14ac:dyDescent="0.2">
      <c r="A70" s="50"/>
      <c r="C70" s="105" t="s">
        <v>292</v>
      </c>
      <c r="D70" s="3" t="s">
        <v>99</v>
      </c>
      <c r="E70" s="3" t="s">
        <v>99</v>
      </c>
      <c r="F70" s="3" t="s">
        <v>72</v>
      </c>
      <c r="G70" s="52" t="s">
        <v>341</v>
      </c>
      <c r="H70" s="79">
        <v>28</v>
      </c>
      <c r="I70" s="32">
        <v>525.6</v>
      </c>
      <c r="J70" s="33">
        <f t="shared" si="3"/>
        <v>499.32000000000005</v>
      </c>
      <c r="K70" s="33">
        <f t="shared" si="0"/>
        <v>473.04</v>
      </c>
      <c r="L70" s="33">
        <f t="shared" si="1"/>
        <v>446.76</v>
      </c>
      <c r="M70" s="33">
        <f t="shared" si="2"/>
        <v>420.48</v>
      </c>
      <c r="N70" s="33">
        <f t="shared" si="4"/>
        <v>394.20000000000005</v>
      </c>
      <c r="O70" s="33">
        <f t="shared" si="5"/>
        <v>367.92</v>
      </c>
      <c r="P70" s="33">
        <f t="shared" si="6"/>
        <v>341.64</v>
      </c>
      <c r="Q70" s="33">
        <f t="shared" si="7"/>
        <v>299.59199999999998</v>
      </c>
    </row>
    <row r="71" spans="1:17" s="29" customFormat="1" ht="55.5" customHeight="1" x14ac:dyDescent="0.2">
      <c r="A71" s="24"/>
      <c r="B71" s="24"/>
      <c r="C71" s="107"/>
      <c r="D71" s="42"/>
      <c r="E71" s="42"/>
      <c r="F71" s="42"/>
    </row>
    <row r="72" spans="1:17" s="29" customFormat="1" ht="21" customHeight="1" x14ac:dyDescent="0.2">
      <c r="A72" s="24"/>
      <c r="B72" s="24"/>
      <c r="C72" s="104" t="s">
        <v>280</v>
      </c>
      <c r="D72" s="7" t="s">
        <v>228</v>
      </c>
      <c r="E72" s="7" t="s">
        <v>54</v>
      </c>
      <c r="F72" s="7" t="s">
        <v>81</v>
      </c>
      <c r="G72" s="45" t="s">
        <v>185</v>
      </c>
      <c r="H72" s="80">
        <v>22.9</v>
      </c>
      <c r="I72" s="32">
        <v>197.6</v>
      </c>
      <c r="J72" s="33">
        <f t="shared" si="3"/>
        <v>187.72</v>
      </c>
      <c r="K72" s="33">
        <f t="shared" ref="K72:K138" si="8">I72-I72*0.1</f>
        <v>177.84</v>
      </c>
      <c r="L72" s="33">
        <f t="shared" ref="L72:L138" si="9">I72-I72*0.15</f>
        <v>167.96</v>
      </c>
      <c r="M72" s="33">
        <f t="shared" ref="M72:M138" si="10">I72-I72*0.2</f>
        <v>158.07999999999998</v>
      </c>
      <c r="N72" s="33">
        <f t="shared" si="4"/>
        <v>148.19999999999999</v>
      </c>
      <c r="O72" s="33">
        <f t="shared" si="5"/>
        <v>138.32</v>
      </c>
      <c r="P72" s="33">
        <f t="shared" si="6"/>
        <v>128.44</v>
      </c>
      <c r="Q72" s="33">
        <f t="shared" si="7"/>
        <v>112.63199999999999</v>
      </c>
    </row>
    <row r="73" spans="1:17" s="29" customFormat="1" ht="21" customHeight="1" x14ac:dyDescent="0.2">
      <c r="A73" s="24"/>
      <c r="B73" s="24"/>
      <c r="C73" s="105" t="s">
        <v>280</v>
      </c>
      <c r="D73" s="3" t="s">
        <v>228</v>
      </c>
      <c r="E73" s="3" t="s">
        <v>54</v>
      </c>
      <c r="F73" s="3" t="s">
        <v>81</v>
      </c>
      <c r="G73" s="36" t="s">
        <v>182</v>
      </c>
      <c r="H73" s="79">
        <v>22.9</v>
      </c>
      <c r="I73" s="32">
        <v>533.1</v>
      </c>
      <c r="J73" s="33">
        <f t="shared" ref="J73:J138" si="11">I73-I73*0.05</f>
        <v>506.44500000000005</v>
      </c>
      <c r="K73" s="33">
        <f t="shared" si="8"/>
        <v>479.79</v>
      </c>
      <c r="L73" s="33">
        <f t="shared" si="9"/>
        <v>453.13499999999999</v>
      </c>
      <c r="M73" s="33">
        <f t="shared" si="10"/>
        <v>426.48</v>
      </c>
      <c r="N73" s="33">
        <f t="shared" ref="N73:N138" si="12">I73-I73*0.25</f>
        <v>399.82500000000005</v>
      </c>
      <c r="O73" s="33">
        <f t="shared" ref="O73:O138" si="13">I73-I73*0.3</f>
        <v>373.17</v>
      </c>
      <c r="P73" s="33">
        <f t="shared" ref="P73:P138" si="14">I73-I73*0.35</f>
        <v>346.51499999999999</v>
      </c>
      <c r="Q73" s="33">
        <f t="shared" ref="Q73:Q138" si="15">J73-J73*0.4</f>
        <v>303.86700000000002</v>
      </c>
    </row>
    <row r="74" spans="1:17" s="29" customFormat="1" ht="55.5" customHeight="1" x14ac:dyDescent="0.2">
      <c r="A74" s="24"/>
      <c r="B74" s="24"/>
      <c r="C74" s="107"/>
      <c r="D74" s="42"/>
      <c r="E74" s="42"/>
      <c r="F74" s="42"/>
    </row>
    <row r="75" spans="1:17" s="29" customFormat="1" ht="21" customHeight="1" x14ac:dyDescent="0.2">
      <c r="C75" s="104" t="s">
        <v>264</v>
      </c>
      <c r="D75" s="7" t="s">
        <v>70</v>
      </c>
      <c r="E75" s="7" t="s">
        <v>70</v>
      </c>
      <c r="F75" s="7" t="s">
        <v>27</v>
      </c>
      <c r="G75" s="45" t="s">
        <v>174</v>
      </c>
      <c r="H75" s="80">
        <v>56</v>
      </c>
      <c r="I75" s="32">
        <v>121</v>
      </c>
      <c r="J75" s="33">
        <f t="shared" si="11"/>
        <v>114.95</v>
      </c>
      <c r="K75" s="33">
        <f t="shared" si="8"/>
        <v>108.9</v>
      </c>
      <c r="L75" s="33">
        <f t="shared" si="9"/>
        <v>102.85</v>
      </c>
      <c r="M75" s="33">
        <f t="shared" si="10"/>
        <v>96.8</v>
      </c>
      <c r="N75" s="33">
        <f t="shared" si="12"/>
        <v>90.75</v>
      </c>
      <c r="O75" s="33">
        <f t="shared" si="13"/>
        <v>84.7</v>
      </c>
      <c r="P75" s="33">
        <f t="shared" si="14"/>
        <v>78.650000000000006</v>
      </c>
      <c r="Q75" s="33">
        <f t="shared" si="15"/>
        <v>68.97</v>
      </c>
    </row>
    <row r="76" spans="1:17" s="29" customFormat="1" ht="21" customHeight="1" x14ac:dyDescent="0.2">
      <c r="C76" s="105" t="s">
        <v>264</v>
      </c>
      <c r="D76" s="3" t="s">
        <v>70</v>
      </c>
      <c r="E76" s="3" t="s">
        <v>70</v>
      </c>
      <c r="F76" s="3" t="s">
        <v>27</v>
      </c>
      <c r="G76" s="55" t="s">
        <v>364</v>
      </c>
      <c r="H76" s="79">
        <v>56</v>
      </c>
      <c r="I76" s="32">
        <v>137.5</v>
      </c>
      <c r="J76" s="33">
        <f t="shared" si="11"/>
        <v>130.625</v>
      </c>
      <c r="K76" s="33">
        <f t="shared" si="8"/>
        <v>123.75</v>
      </c>
      <c r="L76" s="33">
        <f t="shared" si="9"/>
        <v>116.875</v>
      </c>
      <c r="M76" s="33">
        <f t="shared" si="10"/>
        <v>110</v>
      </c>
      <c r="N76" s="33">
        <f t="shared" si="12"/>
        <v>103.125</v>
      </c>
      <c r="O76" s="33">
        <f t="shared" si="13"/>
        <v>96.25</v>
      </c>
      <c r="P76" s="33">
        <f t="shared" si="14"/>
        <v>89.375</v>
      </c>
      <c r="Q76" s="33">
        <f t="shared" si="15"/>
        <v>78.375</v>
      </c>
    </row>
    <row r="77" spans="1:17" s="29" customFormat="1" ht="55.5" customHeight="1" x14ac:dyDescent="0.2">
      <c r="A77" s="24"/>
      <c r="B77" s="24"/>
      <c r="C77" s="107"/>
      <c r="D77" s="42"/>
      <c r="E77" s="42"/>
      <c r="F77" s="42"/>
    </row>
    <row r="78" spans="1:17" s="29" customFormat="1" ht="21" customHeight="1" x14ac:dyDescent="0.2">
      <c r="C78" s="104" t="s">
        <v>74</v>
      </c>
      <c r="D78" s="7" t="s">
        <v>9</v>
      </c>
      <c r="E78" s="7" t="s">
        <v>9</v>
      </c>
      <c r="F78" s="7" t="s">
        <v>23</v>
      </c>
      <c r="G78" s="45" t="s">
        <v>174</v>
      </c>
      <c r="H78" s="80">
        <v>56</v>
      </c>
      <c r="I78" s="32">
        <v>55</v>
      </c>
      <c r="J78" s="33">
        <f t="shared" si="11"/>
        <v>52.25</v>
      </c>
      <c r="K78" s="33">
        <f t="shared" si="8"/>
        <v>49.5</v>
      </c>
      <c r="L78" s="33">
        <f t="shared" si="9"/>
        <v>46.75</v>
      </c>
      <c r="M78" s="33">
        <f t="shared" si="10"/>
        <v>44</v>
      </c>
      <c r="N78" s="33">
        <f t="shared" si="12"/>
        <v>41.25</v>
      </c>
      <c r="O78" s="33">
        <f t="shared" si="13"/>
        <v>38.5</v>
      </c>
      <c r="P78" s="33">
        <f t="shared" si="14"/>
        <v>35.75</v>
      </c>
      <c r="Q78" s="33">
        <f t="shared" si="15"/>
        <v>31.349999999999998</v>
      </c>
    </row>
    <row r="79" spans="1:17" s="29" customFormat="1" ht="21" customHeight="1" x14ac:dyDescent="0.2">
      <c r="C79" s="104" t="s">
        <v>74</v>
      </c>
      <c r="D79" s="7" t="s">
        <v>9</v>
      </c>
      <c r="E79" s="7" t="s">
        <v>9</v>
      </c>
      <c r="F79" s="7" t="s">
        <v>9</v>
      </c>
      <c r="G79" s="45" t="s">
        <v>174</v>
      </c>
      <c r="H79" s="80">
        <v>56</v>
      </c>
      <c r="I79" s="32">
        <v>39.1</v>
      </c>
      <c r="J79" s="33">
        <f t="shared" si="11"/>
        <v>37.145000000000003</v>
      </c>
      <c r="K79" s="33">
        <f t="shared" si="8"/>
        <v>35.19</v>
      </c>
      <c r="L79" s="33">
        <f t="shared" si="9"/>
        <v>33.234999999999999</v>
      </c>
      <c r="M79" s="33">
        <f t="shared" si="10"/>
        <v>31.28</v>
      </c>
      <c r="N79" s="33">
        <f t="shared" si="12"/>
        <v>29.325000000000003</v>
      </c>
      <c r="O79" s="33">
        <f t="shared" si="13"/>
        <v>27.37</v>
      </c>
      <c r="P79" s="33">
        <f t="shared" si="14"/>
        <v>25.414999999999999</v>
      </c>
      <c r="Q79" s="33">
        <f t="shared" si="15"/>
        <v>22.286999999999999</v>
      </c>
    </row>
    <row r="80" spans="1:17" s="29" customFormat="1" ht="21" customHeight="1" x14ac:dyDescent="0.2">
      <c r="C80" s="104" t="s">
        <v>74</v>
      </c>
      <c r="D80" s="7" t="s">
        <v>9</v>
      </c>
      <c r="E80" s="7" t="s">
        <v>9</v>
      </c>
      <c r="F80" s="7" t="s">
        <v>9</v>
      </c>
      <c r="G80" s="52" t="s">
        <v>177</v>
      </c>
      <c r="H80" s="80">
        <v>56</v>
      </c>
      <c r="I80" s="32">
        <v>47.2</v>
      </c>
      <c r="J80" s="33">
        <f t="shared" si="11"/>
        <v>44.84</v>
      </c>
      <c r="K80" s="33">
        <f t="shared" si="8"/>
        <v>42.480000000000004</v>
      </c>
      <c r="L80" s="33">
        <f t="shared" si="9"/>
        <v>40.120000000000005</v>
      </c>
      <c r="M80" s="33">
        <f t="shared" si="10"/>
        <v>37.760000000000005</v>
      </c>
      <c r="N80" s="33">
        <f t="shared" si="12"/>
        <v>35.400000000000006</v>
      </c>
      <c r="O80" s="33">
        <f t="shared" si="13"/>
        <v>33.040000000000006</v>
      </c>
      <c r="P80" s="33">
        <f t="shared" si="14"/>
        <v>30.680000000000003</v>
      </c>
      <c r="Q80" s="33">
        <f t="shared" si="15"/>
        <v>26.904</v>
      </c>
    </row>
    <row r="81" spans="1:17" s="29" customFormat="1" ht="21" customHeight="1" x14ac:dyDescent="0.2">
      <c r="C81" s="104" t="s">
        <v>74</v>
      </c>
      <c r="D81" s="7" t="s">
        <v>17</v>
      </c>
      <c r="E81" s="7" t="s">
        <v>13</v>
      </c>
      <c r="F81" s="7" t="s">
        <v>24</v>
      </c>
      <c r="G81" s="45" t="s">
        <v>174</v>
      </c>
      <c r="H81" s="80">
        <v>56</v>
      </c>
      <c r="I81" s="32">
        <v>38.5</v>
      </c>
      <c r="J81" s="33">
        <f t="shared" si="11"/>
        <v>36.575000000000003</v>
      </c>
      <c r="K81" s="33">
        <f t="shared" si="8"/>
        <v>34.65</v>
      </c>
      <c r="L81" s="33">
        <f t="shared" si="9"/>
        <v>32.725000000000001</v>
      </c>
      <c r="M81" s="33">
        <f t="shared" si="10"/>
        <v>30.8</v>
      </c>
      <c r="N81" s="33">
        <f t="shared" si="12"/>
        <v>28.875</v>
      </c>
      <c r="O81" s="33">
        <f t="shared" si="13"/>
        <v>26.950000000000003</v>
      </c>
      <c r="P81" s="33">
        <f t="shared" si="14"/>
        <v>25.024999999999999</v>
      </c>
      <c r="Q81" s="33">
        <f t="shared" si="15"/>
        <v>21.945</v>
      </c>
    </row>
    <row r="82" spans="1:17" s="29" customFormat="1" ht="21" customHeight="1" x14ac:dyDescent="0.2">
      <c r="C82" s="105" t="s">
        <v>74</v>
      </c>
      <c r="D82" s="3" t="s">
        <v>17</v>
      </c>
      <c r="E82" s="3" t="s">
        <v>13</v>
      </c>
      <c r="F82" s="3" t="s">
        <v>24</v>
      </c>
      <c r="G82" s="52" t="s">
        <v>177</v>
      </c>
      <c r="H82" s="79">
        <v>56</v>
      </c>
      <c r="I82" s="32">
        <v>44</v>
      </c>
      <c r="J82" s="33">
        <f t="shared" si="11"/>
        <v>41.8</v>
      </c>
      <c r="K82" s="33">
        <f t="shared" si="8"/>
        <v>39.6</v>
      </c>
      <c r="L82" s="33">
        <f t="shared" si="9"/>
        <v>37.4</v>
      </c>
      <c r="M82" s="33">
        <f t="shared" si="10"/>
        <v>35.200000000000003</v>
      </c>
      <c r="N82" s="33">
        <f t="shared" si="12"/>
        <v>33</v>
      </c>
      <c r="O82" s="33">
        <f t="shared" si="13"/>
        <v>30.8</v>
      </c>
      <c r="P82" s="33">
        <f t="shared" si="14"/>
        <v>28.6</v>
      </c>
      <c r="Q82" s="33">
        <f t="shared" si="15"/>
        <v>25.08</v>
      </c>
    </row>
    <row r="83" spans="1:17" s="29" customFormat="1" ht="21" customHeight="1" x14ac:dyDescent="0.2">
      <c r="C83" s="103" t="s">
        <v>74</v>
      </c>
      <c r="D83" s="1" t="s">
        <v>53</v>
      </c>
      <c r="E83" s="1" t="s">
        <v>15</v>
      </c>
      <c r="F83" s="1" t="s">
        <v>92</v>
      </c>
      <c r="G83" s="91" t="s">
        <v>177</v>
      </c>
      <c r="H83" s="77">
        <v>56</v>
      </c>
      <c r="I83" s="32">
        <v>38.5</v>
      </c>
      <c r="J83" s="33">
        <f t="shared" si="11"/>
        <v>36.575000000000003</v>
      </c>
      <c r="K83" s="33">
        <f t="shared" si="8"/>
        <v>34.65</v>
      </c>
      <c r="L83" s="33">
        <f t="shared" si="9"/>
        <v>32.725000000000001</v>
      </c>
      <c r="M83" s="33">
        <f t="shared" si="10"/>
        <v>30.8</v>
      </c>
      <c r="N83" s="33">
        <f t="shared" si="12"/>
        <v>28.875</v>
      </c>
      <c r="O83" s="33">
        <f t="shared" si="13"/>
        <v>26.950000000000003</v>
      </c>
      <c r="P83" s="33">
        <f t="shared" si="14"/>
        <v>25.024999999999999</v>
      </c>
      <c r="Q83" s="33">
        <f t="shared" si="15"/>
        <v>21.945</v>
      </c>
    </row>
    <row r="84" spans="1:17" s="29" customFormat="1" ht="21" customHeight="1" x14ac:dyDescent="0.2">
      <c r="C84" s="104" t="s">
        <v>74</v>
      </c>
      <c r="D84" s="7" t="s">
        <v>53</v>
      </c>
      <c r="E84" s="7" t="s">
        <v>20</v>
      </c>
      <c r="F84" s="7" t="s">
        <v>22</v>
      </c>
      <c r="G84" s="45" t="s">
        <v>174</v>
      </c>
      <c r="H84" s="80">
        <v>56</v>
      </c>
      <c r="I84" s="32">
        <v>38.4</v>
      </c>
      <c r="J84" s="33">
        <f t="shared" ref="J84:J86" si="16">I84-I84*0.05</f>
        <v>36.479999999999997</v>
      </c>
      <c r="K84" s="33">
        <f t="shared" ref="K84:K86" si="17">I84-I84*0.1</f>
        <v>34.56</v>
      </c>
      <c r="L84" s="33">
        <f t="shared" ref="L84:L86" si="18">I84-I84*0.15</f>
        <v>32.64</v>
      </c>
      <c r="M84" s="33">
        <f t="shared" ref="M84:M86" si="19">I84-I84*0.2</f>
        <v>30.72</v>
      </c>
      <c r="N84" s="33">
        <f t="shared" ref="N84:N86" si="20">I84-I84*0.25</f>
        <v>28.799999999999997</v>
      </c>
      <c r="O84" s="33">
        <f t="shared" ref="O84:O86" si="21">I84-I84*0.3</f>
        <v>26.88</v>
      </c>
      <c r="P84" s="33">
        <f t="shared" ref="P84:P86" si="22">I84-I84*0.35</f>
        <v>24.96</v>
      </c>
      <c r="Q84" s="33">
        <f t="shared" ref="Q84:Q86" si="23">J84-J84*0.4</f>
        <v>21.887999999999998</v>
      </c>
    </row>
    <row r="85" spans="1:17" s="29" customFormat="1" ht="21" customHeight="1" x14ac:dyDescent="0.2">
      <c r="C85" s="106" t="s">
        <v>74</v>
      </c>
      <c r="D85" s="7" t="s">
        <v>53</v>
      </c>
      <c r="E85" s="7" t="s">
        <v>20</v>
      </c>
      <c r="F85" s="7" t="s">
        <v>22</v>
      </c>
      <c r="G85" s="27" t="s">
        <v>365</v>
      </c>
      <c r="H85" s="81">
        <v>56</v>
      </c>
      <c r="I85" s="32">
        <v>41.2</v>
      </c>
      <c r="J85" s="33">
        <f t="shared" si="16"/>
        <v>39.14</v>
      </c>
      <c r="K85" s="33">
        <f t="shared" si="17"/>
        <v>37.080000000000005</v>
      </c>
      <c r="L85" s="33">
        <f t="shared" si="18"/>
        <v>35.020000000000003</v>
      </c>
      <c r="M85" s="33">
        <f t="shared" si="19"/>
        <v>32.96</v>
      </c>
      <c r="N85" s="33">
        <f t="shared" si="20"/>
        <v>30.900000000000002</v>
      </c>
      <c r="O85" s="33">
        <f t="shared" si="21"/>
        <v>28.840000000000003</v>
      </c>
      <c r="P85" s="33">
        <f t="shared" si="22"/>
        <v>26.78</v>
      </c>
      <c r="Q85" s="33">
        <f t="shared" si="23"/>
        <v>23.484000000000002</v>
      </c>
    </row>
    <row r="86" spans="1:17" s="29" customFormat="1" ht="21" customHeight="1" x14ac:dyDescent="0.2">
      <c r="C86" s="105" t="s">
        <v>74</v>
      </c>
      <c r="D86" s="7" t="s">
        <v>53</v>
      </c>
      <c r="E86" s="7" t="s">
        <v>20</v>
      </c>
      <c r="F86" s="7" t="s">
        <v>22</v>
      </c>
      <c r="G86" s="89" t="s">
        <v>177</v>
      </c>
      <c r="H86" s="79">
        <v>56</v>
      </c>
      <c r="I86" s="32">
        <v>44</v>
      </c>
      <c r="J86" s="33">
        <f t="shared" si="16"/>
        <v>41.8</v>
      </c>
      <c r="K86" s="33">
        <f t="shared" si="17"/>
        <v>39.6</v>
      </c>
      <c r="L86" s="33">
        <f t="shared" si="18"/>
        <v>37.4</v>
      </c>
      <c r="M86" s="33">
        <f t="shared" si="19"/>
        <v>35.200000000000003</v>
      </c>
      <c r="N86" s="33">
        <f t="shared" si="20"/>
        <v>33</v>
      </c>
      <c r="O86" s="33">
        <f t="shared" si="21"/>
        <v>30.8</v>
      </c>
      <c r="P86" s="33">
        <f t="shared" si="22"/>
        <v>28.6</v>
      </c>
      <c r="Q86" s="33">
        <f t="shared" si="23"/>
        <v>25.08</v>
      </c>
    </row>
    <row r="87" spans="1:17" s="29" customFormat="1" ht="21" customHeight="1" x14ac:dyDescent="0.2">
      <c r="A87" s="245"/>
      <c r="B87" s="246"/>
      <c r="C87" s="104" t="s">
        <v>74</v>
      </c>
      <c r="D87" s="7" t="s">
        <v>87</v>
      </c>
      <c r="E87" s="7" t="s">
        <v>17</v>
      </c>
      <c r="F87" s="7" t="s">
        <v>22</v>
      </c>
      <c r="G87" s="45" t="s">
        <v>174</v>
      </c>
      <c r="H87" s="80">
        <v>56</v>
      </c>
      <c r="I87" s="32">
        <v>55</v>
      </c>
      <c r="J87" s="33">
        <f t="shared" si="11"/>
        <v>52.25</v>
      </c>
      <c r="K87" s="33">
        <f t="shared" si="8"/>
        <v>49.5</v>
      </c>
      <c r="L87" s="33">
        <f t="shared" si="9"/>
        <v>46.75</v>
      </c>
      <c r="M87" s="33">
        <f t="shared" si="10"/>
        <v>44</v>
      </c>
      <c r="N87" s="33">
        <f t="shared" si="12"/>
        <v>41.25</v>
      </c>
      <c r="O87" s="33">
        <f t="shared" si="13"/>
        <v>38.5</v>
      </c>
      <c r="P87" s="33">
        <f t="shared" si="14"/>
        <v>35.75</v>
      </c>
      <c r="Q87" s="33">
        <f t="shared" si="15"/>
        <v>31.349999999999998</v>
      </c>
    </row>
    <row r="88" spans="1:17" s="29" customFormat="1" ht="21" customHeight="1" x14ac:dyDescent="0.2">
      <c r="A88" s="245"/>
      <c r="B88" s="246"/>
      <c r="C88" s="106" t="s">
        <v>74</v>
      </c>
      <c r="D88" s="5" t="s">
        <v>87</v>
      </c>
      <c r="E88" s="5" t="s">
        <v>17</v>
      </c>
      <c r="F88" s="5" t="s">
        <v>22</v>
      </c>
      <c r="G88" s="27" t="s">
        <v>365</v>
      </c>
      <c r="H88" s="81">
        <v>56</v>
      </c>
      <c r="I88" s="32">
        <v>60.5</v>
      </c>
      <c r="J88" s="33">
        <f t="shared" si="11"/>
        <v>57.475000000000001</v>
      </c>
      <c r="K88" s="33">
        <f t="shared" si="8"/>
        <v>54.45</v>
      </c>
      <c r="L88" s="33">
        <f t="shared" si="9"/>
        <v>51.424999999999997</v>
      </c>
      <c r="M88" s="33">
        <f t="shared" si="10"/>
        <v>48.4</v>
      </c>
      <c r="N88" s="33">
        <f t="shared" si="12"/>
        <v>45.375</v>
      </c>
      <c r="O88" s="33">
        <f t="shared" si="13"/>
        <v>42.35</v>
      </c>
      <c r="P88" s="33">
        <f t="shared" si="14"/>
        <v>39.325000000000003</v>
      </c>
      <c r="Q88" s="33">
        <f t="shared" si="15"/>
        <v>34.484999999999999</v>
      </c>
    </row>
    <row r="89" spans="1:17" s="29" customFormat="1" ht="21" customHeight="1" x14ac:dyDescent="0.2">
      <c r="C89" s="105" t="s">
        <v>74</v>
      </c>
      <c r="D89" s="3" t="s">
        <v>87</v>
      </c>
      <c r="E89" s="3" t="s">
        <v>17</v>
      </c>
      <c r="F89" s="3" t="s">
        <v>22</v>
      </c>
      <c r="G89" s="89" t="s">
        <v>177</v>
      </c>
      <c r="H89" s="79">
        <v>56</v>
      </c>
      <c r="I89" s="32">
        <v>66</v>
      </c>
      <c r="J89" s="33">
        <f t="shared" si="11"/>
        <v>62.7</v>
      </c>
      <c r="K89" s="33">
        <f t="shared" si="8"/>
        <v>59.4</v>
      </c>
      <c r="L89" s="33">
        <f t="shared" si="9"/>
        <v>56.1</v>
      </c>
      <c r="M89" s="33">
        <f t="shared" si="10"/>
        <v>52.8</v>
      </c>
      <c r="N89" s="33">
        <f t="shared" si="12"/>
        <v>49.5</v>
      </c>
      <c r="O89" s="33">
        <f t="shared" si="13"/>
        <v>46.2</v>
      </c>
      <c r="P89" s="33">
        <f t="shared" si="14"/>
        <v>42.900000000000006</v>
      </c>
      <c r="Q89" s="33">
        <f t="shared" si="15"/>
        <v>37.620000000000005</v>
      </c>
    </row>
    <row r="90" spans="1:17" s="29" customFormat="1" ht="21" customHeight="1" x14ac:dyDescent="0.2">
      <c r="A90" s="245"/>
      <c r="B90" s="246"/>
      <c r="C90" s="104" t="s">
        <v>74</v>
      </c>
      <c r="D90" s="7" t="s">
        <v>83</v>
      </c>
      <c r="E90" s="7" t="s">
        <v>21</v>
      </c>
      <c r="F90" s="7" t="s">
        <v>23</v>
      </c>
      <c r="G90" s="45" t="s">
        <v>174</v>
      </c>
      <c r="H90" s="80">
        <v>56</v>
      </c>
      <c r="I90" s="32">
        <v>63.300000000000004</v>
      </c>
      <c r="J90" s="33">
        <f t="shared" si="11"/>
        <v>60.135000000000005</v>
      </c>
      <c r="K90" s="33">
        <f t="shared" si="8"/>
        <v>56.970000000000006</v>
      </c>
      <c r="L90" s="33">
        <f t="shared" si="9"/>
        <v>53.805000000000007</v>
      </c>
      <c r="M90" s="33">
        <f t="shared" si="10"/>
        <v>50.64</v>
      </c>
      <c r="N90" s="33">
        <f t="shared" si="12"/>
        <v>47.475000000000001</v>
      </c>
      <c r="O90" s="33">
        <f t="shared" si="13"/>
        <v>44.31</v>
      </c>
      <c r="P90" s="33">
        <f t="shared" si="14"/>
        <v>41.145000000000003</v>
      </c>
      <c r="Q90" s="33">
        <f t="shared" si="15"/>
        <v>36.081000000000003</v>
      </c>
    </row>
    <row r="91" spans="1:17" s="29" customFormat="1" ht="21" customHeight="1" x14ac:dyDescent="0.2">
      <c r="A91" s="245"/>
      <c r="B91" s="246"/>
      <c r="C91" s="106" t="s">
        <v>74</v>
      </c>
      <c r="D91" s="5" t="s">
        <v>83</v>
      </c>
      <c r="E91" s="5" t="s">
        <v>21</v>
      </c>
      <c r="F91" s="5" t="s">
        <v>23</v>
      </c>
      <c r="G91" s="27" t="s">
        <v>365</v>
      </c>
      <c r="H91" s="81">
        <v>56</v>
      </c>
      <c r="I91" s="32">
        <v>68.8</v>
      </c>
      <c r="J91" s="33">
        <f t="shared" si="11"/>
        <v>65.36</v>
      </c>
      <c r="K91" s="33">
        <f t="shared" si="8"/>
        <v>61.919999999999995</v>
      </c>
      <c r="L91" s="33">
        <f t="shared" si="9"/>
        <v>58.48</v>
      </c>
      <c r="M91" s="33">
        <f t="shared" si="10"/>
        <v>55.04</v>
      </c>
      <c r="N91" s="33">
        <f t="shared" si="12"/>
        <v>51.599999999999994</v>
      </c>
      <c r="O91" s="33">
        <f t="shared" si="13"/>
        <v>48.16</v>
      </c>
      <c r="P91" s="33">
        <f t="shared" si="14"/>
        <v>44.72</v>
      </c>
      <c r="Q91" s="33">
        <f t="shared" si="15"/>
        <v>39.215999999999994</v>
      </c>
    </row>
    <row r="92" spans="1:17" s="29" customFormat="1" ht="21" customHeight="1" x14ac:dyDescent="0.2">
      <c r="C92" s="105" t="s">
        <v>74</v>
      </c>
      <c r="D92" s="3" t="s">
        <v>83</v>
      </c>
      <c r="E92" s="3" t="s">
        <v>21</v>
      </c>
      <c r="F92" s="3" t="s">
        <v>23</v>
      </c>
      <c r="G92" s="89" t="s">
        <v>177</v>
      </c>
      <c r="H92" s="79">
        <v>56</v>
      </c>
      <c r="I92" s="32">
        <v>77</v>
      </c>
      <c r="J92" s="33">
        <f t="shared" si="11"/>
        <v>73.150000000000006</v>
      </c>
      <c r="K92" s="33">
        <f t="shared" si="8"/>
        <v>69.3</v>
      </c>
      <c r="L92" s="33">
        <f t="shared" si="9"/>
        <v>65.45</v>
      </c>
      <c r="M92" s="33">
        <f t="shared" si="10"/>
        <v>61.6</v>
      </c>
      <c r="N92" s="33">
        <f t="shared" si="12"/>
        <v>57.75</v>
      </c>
      <c r="O92" s="33">
        <f t="shared" si="13"/>
        <v>53.900000000000006</v>
      </c>
      <c r="P92" s="33">
        <f t="shared" si="14"/>
        <v>50.05</v>
      </c>
      <c r="Q92" s="33">
        <f t="shared" si="15"/>
        <v>43.89</v>
      </c>
    </row>
    <row r="93" spans="1:17" s="29" customFormat="1" ht="21" customHeight="1" x14ac:dyDescent="0.2">
      <c r="C93" s="103" t="s">
        <v>74</v>
      </c>
      <c r="D93" s="1" t="s">
        <v>83</v>
      </c>
      <c r="E93" s="1" t="s">
        <v>83</v>
      </c>
      <c r="F93" s="1" t="s">
        <v>13</v>
      </c>
      <c r="G93" s="54" t="s">
        <v>174</v>
      </c>
      <c r="H93" s="77">
        <v>56</v>
      </c>
      <c r="I93" s="32">
        <v>121</v>
      </c>
      <c r="J93" s="33">
        <f t="shared" si="11"/>
        <v>114.95</v>
      </c>
      <c r="K93" s="33">
        <f t="shared" si="8"/>
        <v>108.9</v>
      </c>
      <c r="L93" s="33">
        <f t="shared" si="9"/>
        <v>102.85</v>
      </c>
      <c r="M93" s="33">
        <f t="shared" si="10"/>
        <v>96.8</v>
      </c>
      <c r="N93" s="33">
        <f t="shared" si="12"/>
        <v>90.75</v>
      </c>
      <c r="O93" s="33">
        <f t="shared" si="13"/>
        <v>84.7</v>
      </c>
      <c r="P93" s="33">
        <f t="shared" si="14"/>
        <v>78.650000000000006</v>
      </c>
      <c r="Q93" s="33">
        <f t="shared" si="15"/>
        <v>68.97</v>
      </c>
    </row>
    <row r="94" spans="1:17" s="29" customFormat="1" ht="21" customHeight="1" x14ac:dyDescent="0.2">
      <c r="A94" s="245"/>
      <c r="B94" s="246"/>
      <c r="C94" s="106" t="s">
        <v>74</v>
      </c>
      <c r="D94" s="5" t="s">
        <v>73</v>
      </c>
      <c r="E94" s="5" t="s">
        <v>53</v>
      </c>
      <c r="F94" s="5" t="s">
        <v>22</v>
      </c>
      <c r="G94" s="27" t="s">
        <v>365</v>
      </c>
      <c r="H94" s="81">
        <v>56</v>
      </c>
      <c r="I94" s="32">
        <v>60.5</v>
      </c>
      <c r="J94" s="33">
        <f t="shared" si="11"/>
        <v>57.475000000000001</v>
      </c>
      <c r="K94" s="33">
        <f t="shared" si="8"/>
        <v>54.45</v>
      </c>
      <c r="L94" s="33">
        <f t="shared" si="9"/>
        <v>51.424999999999997</v>
      </c>
      <c r="M94" s="33">
        <f t="shared" si="10"/>
        <v>48.4</v>
      </c>
      <c r="N94" s="33">
        <f t="shared" si="12"/>
        <v>45.375</v>
      </c>
      <c r="O94" s="33">
        <f t="shared" si="13"/>
        <v>42.35</v>
      </c>
      <c r="P94" s="33">
        <f t="shared" si="14"/>
        <v>39.325000000000003</v>
      </c>
      <c r="Q94" s="33">
        <f t="shared" si="15"/>
        <v>34.484999999999999</v>
      </c>
    </row>
    <row r="95" spans="1:17" s="29" customFormat="1" ht="21" customHeight="1" x14ac:dyDescent="0.2">
      <c r="A95" s="68"/>
      <c r="C95" s="105" t="s">
        <v>74</v>
      </c>
      <c r="D95" s="3" t="s">
        <v>73</v>
      </c>
      <c r="E95" s="3" t="s">
        <v>53</v>
      </c>
      <c r="F95" s="3" t="s">
        <v>22</v>
      </c>
      <c r="G95" s="89" t="s">
        <v>177</v>
      </c>
      <c r="H95" s="79">
        <v>56</v>
      </c>
      <c r="I95" s="32">
        <v>66</v>
      </c>
      <c r="J95" s="33">
        <f t="shared" si="11"/>
        <v>62.7</v>
      </c>
      <c r="K95" s="33">
        <f t="shared" si="8"/>
        <v>59.4</v>
      </c>
      <c r="L95" s="33">
        <f t="shared" si="9"/>
        <v>56.1</v>
      </c>
      <c r="M95" s="33">
        <f t="shared" si="10"/>
        <v>52.8</v>
      </c>
      <c r="N95" s="33">
        <f t="shared" si="12"/>
        <v>49.5</v>
      </c>
      <c r="O95" s="33">
        <f t="shared" si="13"/>
        <v>46.2</v>
      </c>
      <c r="P95" s="33">
        <f t="shared" si="14"/>
        <v>42.900000000000006</v>
      </c>
      <c r="Q95" s="33">
        <f t="shared" si="15"/>
        <v>37.620000000000005</v>
      </c>
    </row>
    <row r="96" spans="1:17" s="29" customFormat="1" ht="21" customHeight="1" x14ac:dyDescent="0.2">
      <c r="A96" s="68"/>
      <c r="C96" s="103" t="s">
        <v>74</v>
      </c>
      <c r="D96" s="1" t="s">
        <v>72</v>
      </c>
      <c r="E96" s="1" t="s">
        <v>17</v>
      </c>
      <c r="F96" s="1" t="s">
        <v>19</v>
      </c>
      <c r="G96" s="54" t="s">
        <v>174</v>
      </c>
      <c r="H96" s="77">
        <v>56</v>
      </c>
      <c r="I96" s="32">
        <v>71.599999999999994</v>
      </c>
      <c r="J96" s="33">
        <f t="shared" si="11"/>
        <v>68.02</v>
      </c>
      <c r="K96" s="33">
        <f t="shared" si="8"/>
        <v>64.44</v>
      </c>
      <c r="L96" s="33">
        <f t="shared" si="9"/>
        <v>60.86</v>
      </c>
      <c r="M96" s="33">
        <f t="shared" si="10"/>
        <v>57.279999999999994</v>
      </c>
      <c r="N96" s="33">
        <f t="shared" si="12"/>
        <v>53.699999999999996</v>
      </c>
      <c r="O96" s="33">
        <f t="shared" si="13"/>
        <v>50.12</v>
      </c>
      <c r="P96" s="33">
        <f t="shared" si="14"/>
        <v>46.54</v>
      </c>
      <c r="Q96" s="33">
        <f t="shared" si="15"/>
        <v>40.811999999999998</v>
      </c>
    </row>
    <row r="97" spans="1:17" s="29" customFormat="1" ht="21" customHeight="1" x14ac:dyDescent="0.2">
      <c r="A97" s="68"/>
      <c r="C97" s="104" t="s">
        <v>74</v>
      </c>
      <c r="D97" s="7" t="s">
        <v>72</v>
      </c>
      <c r="E97" s="7" t="s">
        <v>87</v>
      </c>
      <c r="F97" s="7" t="s">
        <v>15</v>
      </c>
      <c r="G97" s="45" t="s">
        <v>174</v>
      </c>
      <c r="H97" s="80">
        <v>56</v>
      </c>
      <c r="I97" s="32">
        <v>88</v>
      </c>
      <c r="J97" s="33">
        <f t="shared" si="11"/>
        <v>83.6</v>
      </c>
      <c r="K97" s="33">
        <f t="shared" si="8"/>
        <v>79.2</v>
      </c>
      <c r="L97" s="33">
        <f t="shared" si="9"/>
        <v>74.8</v>
      </c>
      <c r="M97" s="33">
        <f t="shared" si="10"/>
        <v>70.400000000000006</v>
      </c>
      <c r="N97" s="33">
        <f t="shared" si="12"/>
        <v>66</v>
      </c>
      <c r="O97" s="33">
        <f t="shared" si="13"/>
        <v>61.6</v>
      </c>
      <c r="P97" s="33">
        <f t="shared" si="14"/>
        <v>57.2</v>
      </c>
      <c r="Q97" s="33">
        <f t="shared" si="15"/>
        <v>50.16</v>
      </c>
    </row>
    <row r="98" spans="1:17" s="29" customFormat="1" ht="21" customHeight="1" x14ac:dyDescent="0.2">
      <c r="A98" s="68"/>
      <c r="C98" s="104" t="s">
        <v>74</v>
      </c>
      <c r="D98" s="7" t="s">
        <v>72</v>
      </c>
      <c r="E98" s="7" t="s">
        <v>72</v>
      </c>
      <c r="F98" s="7" t="s">
        <v>23</v>
      </c>
      <c r="G98" s="45" t="s">
        <v>174</v>
      </c>
      <c r="H98" s="80">
        <v>56</v>
      </c>
      <c r="I98" s="32">
        <v>71.5</v>
      </c>
      <c r="J98" s="33">
        <f t="shared" si="11"/>
        <v>67.924999999999997</v>
      </c>
      <c r="K98" s="33">
        <f t="shared" si="8"/>
        <v>64.349999999999994</v>
      </c>
      <c r="L98" s="33">
        <f t="shared" si="9"/>
        <v>60.774999999999999</v>
      </c>
      <c r="M98" s="33">
        <f t="shared" si="10"/>
        <v>57.2</v>
      </c>
      <c r="N98" s="33">
        <f t="shared" si="12"/>
        <v>53.625</v>
      </c>
      <c r="O98" s="33">
        <f t="shared" si="13"/>
        <v>50.05</v>
      </c>
      <c r="P98" s="33">
        <f t="shared" si="14"/>
        <v>46.475000000000001</v>
      </c>
      <c r="Q98" s="33">
        <f t="shared" si="15"/>
        <v>40.754999999999995</v>
      </c>
    </row>
    <row r="99" spans="1:17" s="29" customFormat="1" ht="21" customHeight="1" x14ac:dyDescent="0.2">
      <c r="C99" s="105" t="s">
        <v>74</v>
      </c>
      <c r="D99" s="3" t="s">
        <v>72</v>
      </c>
      <c r="E99" s="3" t="s">
        <v>72</v>
      </c>
      <c r="F99" s="3" t="s">
        <v>23</v>
      </c>
      <c r="G99" s="89" t="s">
        <v>177</v>
      </c>
      <c r="H99" s="79">
        <v>56</v>
      </c>
      <c r="I99" s="32">
        <v>88</v>
      </c>
      <c r="J99" s="33">
        <f t="shared" si="11"/>
        <v>83.6</v>
      </c>
      <c r="K99" s="33">
        <f t="shared" si="8"/>
        <v>79.2</v>
      </c>
      <c r="L99" s="33">
        <f t="shared" si="9"/>
        <v>74.8</v>
      </c>
      <c r="M99" s="33">
        <f t="shared" si="10"/>
        <v>70.400000000000006</v>
      </c>
      <c r="N99" s="33">
        <f t="shared" si="12"/>
        <v>66</v>
      </c>
      <c r="O99" s="33">
        <f t="shared" si="13"/>
        <v>61.6</v>
      </c>
      <c r="P99" s="33">
        <f t="shared" si="14"/>
        <v>57.2</v>
      </c>
      <c r="Q99" s="33">
        <f t="shared" si="15"/>
        <v>50.16</v>
      </c>
    </row>
    <row r="100" spans="1:17" s="29" customFormat="1" ht="21" customHeight="1" x14ac:dyDescent="0.2">
      <c r="C100" s="104" t="s">
        <v>74</v>
      </c>
      <c r="D100" s="7" t="s">
        <v>81</v>
      </c>
      <c r="E100" s="7" t="s">
        <v>11</v>
      </c>
      <c r="F100" s="7" t="s">
        <v>87</v>
      </c>
      <c r="G100" s="45" t="s">
        <v>174</v>
      </c>
      <c r="H100" s="80">
        <v>56</v>
      </c>
      <c r="I100" s="32">
        <v>68</v>
      </c>
      <c r="J100" s="33">
        <f t="shared" si="11"/>
        <v>64.599999999999994</v>
      </c>
      <c r="K100" s="33">
        <f t="shared" si="8"/>
        <v>61.2</v>
      </c>
      <c r="L100" s="33">
        <f t="shared" si="9"/>
        <v>57.8</v>
      </c>
      <c r="M100" s="33">
        <f t="shared" si="10"/>
        <v>54.4</v>
      </c>
      <c r="N100" s="33">
        <f t="shared" si="12"/>
        <v>51</v>
      </c>
      <c r="O100" s="33">
        <f t="shared" si="13"/>
        <v>47.6</v>
      </c>
      <c r="P100" s="33">
        <f t="shared" si="14"/>
        <v>44.2</v>
      </c>
      <c r="Q100" s="33">
        <f t="shared" si="15"/>
        <v>38.759999999999991</v>
      </c>
    </row>
    <row r="101" spans="1:17" s="29" customFormat="1" ht="21" customHeight="1" x14ac:dyDescent="0.2">
      <c r="C101" s="105" t="s">
        <v>74</v>
      </c>
      <c r="D101" s="3" t="s">
        <v>81</v>
      </c>
      <c r="E101" s="3" t="s">
        <v>11</v>
      </c>
      <c r="F101" s="3" t="s">
        <v>87</v>
      </c>
      <c r="G101" s="89" t="s">
        <v>177</v>
      </c>
      <c r="H101" s="79">
        <v>56</v>
      </c>
      <c r="I101" s="32">
        <v>81.8</v>
      </c>
      <c r="J101" s="33">
        <f t="shared" si="11"/>
        <v>77.709999999999994</v>
      </c>
      <c r="K101" s="33">
        <f t="shared" si="8"/>
        <v>73.62</v>
      </c>
      <c r="L101" s="33">
        <f t="shared" si="9"/>
        <v>69.53</v>
      </c>
      <c r="M101" s="33">
        <f t="shared" si="10"/>
        <v>65.44</v>
      </c>
      <c r="N101" s="33">
        <f t="shared" si="12"/>
        <v>61.349999999999994</v>
      </c>
      <c r="O101" s="33">
        <f t="shared" si="13"/>
        <v>57.26</v>
      </c>
      <c r="P101" s="33">
        <f t="shared" si="14"/>
        <v>53.17</v>
      </c>
      <c r="Q101" s="33">
        <f t="shared" si="15"/>
        <v>46.625999999999991</v>
      </c>
    </row>
    <row r="102" spans="1:17" s="29" customFormat="1" ht="21" customHeight="1" x14ac:dyDescent="0.2">
      <c r="C102" s="104" t="s">
        <v>74</v>
      </c>
      <c r="D102" s="7" t="s">
        <v>77</v>
      </c>
      <c r="E102" s="7" t="s">
        <v>77</v>
      </c>
      <c r="F102" s="7" t="s">
        <v>25</v>
      </c>
      <c r="G102" s="45" t="s">
        <v>174</v>
      </c>
      <c r="H102" s="80">
        <v>56</v>
      </c>
      <c r="I102" s="32">
        <v>55</v>
      </c>
      <c r="J102" s="33">
        <f t="shared" si="11"/>
        <v>52.25</v>
      </c>
      <c r="K102" s="33">
        <f t="shared" si="8"/>
        <v>49.5</v>
      </c>
      <c r="L102" s="33">
        <f t="shared" si="9"/>
        <v>46.75</v>
      </c>
      <c r="M102" s="33">
        <f t="shared" si="10"/>
        <v>44</v>
      </c>
      <c r="N102" s="33">
        <f t="shared" si="12"/>
        <v>41.25</v>
      </c>
      <c r="O102" s="33">
        <f t="shared" si="13"/>
        <v>38.5</v>
      </c>
      <c r="P102" s="33">
        <f t="shared" si="14"/>
        <v>35.75</v>
      </c>
      <c r="Q102" s="33">
        <f t="shared" si="15"/>
        <v>31.349999999999998</v>
      </c>
    </row>
    <row r="103" spans="1:17" s="29" customFormat="1" ht="21" customHeight="1" x14ac:dyDescent="0.2">
      <c r="C103" s="105" t="s">
        <v>74</v>
      </c>
      <c r="D103" s="3" t="s">
        <v>77</v>
      </c>
      <c r="E103" s="3" t="s">
        <v>77</v>
      </c>
      <c r="F103" s="3" t="s">
        <v>25</v>
      </c>
      <c r="G103" s="89" t="s">
        <v>177</v>
      </c>
      <c r="H103" s="79">
        <v>56</v>
      </c>
      <c r="I103" s="32">
        <v>66</v>
      </c>
      <c r="J103" s="33">
        <f t="shared" si="11"/>
        <v>62.7</v>
      </c>
      <c r="K103" s="33">
        <f t="shared" si="8"/>
        <v>59.4</v>
      </c>
      <c r="L103" s="33">
        <f t="shared" si="9"/>
        <v>56.1</v>
      </c>
      <c r="M103" s="33">
        <f t="shared" si="10"/>
        <v>52.8</v>
      </c>
      <c r="N103" s="33">
        <f t="shared" si="12"/>
        <v>49.5</v>
      </c>
      <c r="O103" s="33">
        <f t="shared" si="13"/>
        <v>46.2</v>
      </c>
      <c r="P103" s="33">
        <f t="shared" si="14"/>
        <v>42.900000000000006</v>
      </c>
      <c r="Q103" s="33">
        <f t="shared" si="15"/>
        <v>37.620000000000005</v>
      </c>
    </row>
    <row r="104" spans="1:17" s="29" customFormat="1" ht="21" customHeight="1" x14ac:dyDescent="0.2">
      <c r="C104" s="103" t="s">
        <v>74</v>
      </c>
      <c r="D104" s="1" t="s">
        <v>59</v>
      </c>
      <c r="E104" s="1" t="s">
        <v>53</v>
      </c>
      <c r="F104" s="1" t="s">
        <v>53</v>
      </c>
      <c r="G104" s="54" t="s">
        <v>174</v>
      </c>
      <c r="H104" s="77">
        <v>56</v>
      </c>
      <c r="I104" s="32">
        <v>59.2</v>
      </c>
      <c r="J104" s="33">
        <f t="shared" si="11"/>
        <v>56.24</v>
      </c>
      <c r="K104" s="33">
        <f t="shared" si="8"/>
        <v>53.28</v>
      </c>
      <c r="L104" s="33">
        <f t="shared" si="9"/>
        <v>50.32</v>
      </c>
      <c r="M104" s="33">
        <f t="shared" si="10"/>
        <v>47.36</v>
      </c>
      <c r="N104" s="33">
        <f t="shared" si="12"/>
        <v>44.400000000000006</v>
      </c>
      <c r="O104" s="33">
        <f t="shared" si="13"/>
        <v>41.44</v>
      </c>
      <c r="P104" s="33">
        <f t="shared" si="14"/>
        <v>38.480000000000004</v>
      </c>
      <c r="Q104" s="33">
        <f t="shared" si="15"/>
        <v>33.744</v>
      </c>
    </row>
    <row r="105" spans="1:17" s="29" customFormat="1" ht="21" customHeight="1" x14ac:dyDescent="0.2">
      <c r="C105" s="104" t="s">
        <v>74</v>
      </c>
      <c r="D105" s="7" t="s">
        <v>104</v>
      </c>
      <c r="E105" s="7" t="s">
        <v>87</v>
      </c>
      <c r="F105" s="7" t="s">
        <v>22</v>
      </c>
      <c r="G105" s="45" t="s">
        <v>174</v>
      </c>
      <c r="H105" s="80">
        <v>56</v>
      </c>
      <c r="I105" s="32">
        <v>51</v>
      </c>
      <c r="J105" s="33">
        <f t="shared" si="11"/>
        <v>48.45</v>
      </c>
      <c r="K105" s="33">
        <f t="shared" si="8"/>
        <v>45.9</v>
      </c>
      <c r="L105" s="33">
        <f t="shared" si="9"/>
        <v>43.35</v>
      </c>
      <c r="M105" s="33">
        <f t="shared" si="10"/>
        <v>40.799999999999997</v>
      </c>
      <c r="N105" s="33">
        <f t="shared" si="12"/>
        <v>38.25</v>
      </c>
      <c r="O105" s="33">
        <f t="shared" si="13"/>
        <v>35.700000000000003</v>
      </c>
      <c r="P105" s="33">
        <f t="shared" si="14"/>
        <v>33.150000000000006</v>
      </c>
      <c r="Q105" s="33">
        <f t="shared" si="15"/>
        <v>29.07</v>
      </c>
    </row>
    <row r="106" spans="1:17" s="29" customFormat="1" ht="21" customHeight="1" x14ac:dyDescent="0.2">
      <c r="C106" s="106" t="s">
        <v>74</v>
      </c>
      <c r="D106" s="5" t="s">
        <v>104</v>
      </c>
      <c r="E106" s="5" t="s">
        <v>87</v>
      </c>
      <c r="F106" s="5" t="s">
        <v>22</v>
      </c>
      <c r="G106" s="92" t="s">
        <v>177</v>
      </c>
      <c r="H106" s="81">
        <v>56</v>
      </c>
      <c r="I106" s="32">
        <v>60.5</v>
      </c>
      <c r="J106" s="33">
        <f t="shared" si="11"/>
        <v>57.475000000000001</v>
      </c>
      <c r="K106" s="33">
        <f t="shared" si="8"/>
        <v>54.45</v>
      </c>
      <c r="L106" s="33">
        <f t="shared" si="9"/>
        <v>51.424999999999997</v>
      </c>
      <c r="M106" s="33">
        <f t="shared" si="10"/>
        <v>48.4</v>
      </c>
      <c r="N106" s="33">
        <f t="shared" si="12"/>
        <v>45.375</v>
      </c>
      <c r="O106" s="33">
        <f t="shared" si="13"/>
        <v>42.35</v>
      </c>
      <c r="P106" s="33">
        <f t="shared" si="14"/>
        <v>39.325000000000003</v>
      </c>
      <c r="Q106" s="33">
        <f t="shared" si="15"/>
        <v>34.484999999999999</v>
      </c>
    </row>
    <row r="107" spans="1:17" s="29" customFormat="1" ht="21" customHeight="1" x14ac:dyDescent="0.2">
      <c r="C107" s="104" t="s">
        <v>74</v>
      </c>
      <c r="D107" s="7" t="s">
        <v>70</v>
      </c>
      <c r="E107" s="7" t="s">
        <v>26</v>
      </c>
      <c r="F107" s="7" t="s">
        <v>13</v>
      </c>
      <c r="G107" s="45" t="s">
        <v>174</v>
      </c>
      <c r="H107" s="80">
        <v>56</v>
      </c>
      <c r="I107" s="32">
        <v>59.2</v>
      </c>
      <c r="J107" s="33">
        <f t="shared" si="11"/>
        <v>56.24</v>
      </c>
      <c r="K107" s="33">
        <f t="shared" si="8"/>
        <v>53.28</v>
      </c>
      <c r="L107" s="33">
        <f t="shared" si="9"/>
        <v>50.32</v>
      </c>
      <c r="M107" s="33">
        <f t="shared" si="10"/>
        <v>47.36</v>
      </c>
      <c r="N107" s="33">
        <f t="shared" si="12"/>
        <v>44.400000000000006</v>
      </c>
      <c r="O107" s="33">
        <f t="shared" si="13"/>
        <v>41.44</v>
      </c>
      <c r="P107" s="33">
        <f t="shared" si="14"/>
        <v>38.480000000000004</v>
      </c>
      <c r="Q107" s="33">
        <f t="shared" si="15"/>
        <v>33.744</v>
      </c>
    </row>
    <row r="108" spans="1:17" s="29" customFormat="1" ht="21" customHeight="1" x14ac:dyDescent="0.2">
      <c r="C108" s="105" t="s">
        <v>74</v>
      </c>
      <c r="D108" s="3" t="s">
        <v>70</v>
      </c>
      <c r="E108" s="3" t="s">
        <v>26</v>
      </c>
      <c r="F108" s="3" t="s">
        <v>13</v>
      </c>
      <c r="G108" s="89" t="s">
        <v>177</v>
      </c>
      <c r="H108" s="79">
        <v>56</v>
      </c>
      <c r="I108" s="32">
        <v>71.5</v>
      </c>
      <c r="J108" s="33">
        <f t="shared" si="11"/>
        <v>67.924999999999997</v>
      </c>
      <c r="K108" s="33">
        <f t="shared" si="8"/>
        <v>64.349999999999994</v>
      </c>
      <c r="L108" s="33">
        <f t="shared" si="9"/>
        <v>60.774999999999999</v>
      </c>
      <c r="M108" s="33">
        <f t="shared" si="10"/>
        <v>57.2</v>
      </c>
      <c r="N108" s="33">
        <f t="shared" si="12"/>
        <v>53.625</v>
      </c>
      <c r="O108" s="33">
        <f t="shared" si="13"/>
        <v>50.05</v>
      </c>
      <c r="P108" s="33">
        <f t="shared" si="14"/>
        <v>46.475000000000001</v>
      </c>
      <c r="Q108" s="33">
        <f t="shared" si="15"/>
        <v>40.754999999999995</v>
      </c>
    </row>
    <row r="109" spans="1:17" s="29" customFormat="1" ht="21" customHeight="1" x14ac:dyDescent="0.2">
      <c r="C109" s="103" t="s">
        <v>74</v>
      </c>
      <c r="D109" s="1" t="s">
        <v>122</v>
      </c>
      <c r="E109" s="1" t="s">
        <v>122</v>
      </c>
      <c r="F109" s="1" t="s">
        <v>10</v>
      </c>
      <c r="G109" s="93" t="s">
        <v>177</v>
      </c>
      <c r="H109" s="77">
        <v>56</v>
      </c>
      <c r="I109" s="32">
        <v>87.8</v>
      </c>
      <c r="J109" s="33">
        <f t="shared" si="11"/>
        <v>83.41</v>
      </c>
      <c r="K109" s="33">
        <f t="shared" si="8"/>
        <v>79.02</v>
      </c>
      <c r="L109" s="33">
        <f t="shared" si="9"/>
        <v>74.63</v>
      </c>
      <c r="M109" s="33">
        <f t="shared" si="10"/>
        <v>70.239999999999995</v>
      </c>
      <c r="N109" s="33">
        <f t="shared" si="12"/>
        <v>65.849999999999994</v>
      </c>
      <c r="O109" s="33">
        <f t="shared" si="13"/>
        <v>61.459999999999994</v>
      </c>
      <c r="P109" s="33">
        <f t="shared" si="14"/>
        <v>57.07</v>
      </c>
      <c r="Q109" s="33">
        <f t="shared" si="15"/>
        <v>50.045999999999999</v>
      </c>
    </row>
    <row r="110" spans="1:17" s="29" customFormat="1" ht="21" customHeight="1" x14ac:dyDescent="0.2">
      <c r="C110" s="105" t="s">
        <v>74</v>
      </c>
      <c r="D110" s="3" t="s">
        <v>136</v>
      </c>
      <c r="E110" s="3" t="s">
        <v>77</v>
      </c>
      <c r="F110" s="3" t="s">
        <v>23</v>
      </c>
      <c r="G110" s="89" t="s">
        <v>177</v>
      </c>
      <c r="H110" s="79">
        <v>56</v>
      </c>
      <c r="I110" s="32">
        <v>87.8</v>
      </c>
      <c r="J110" s="33">
        <f t="shared" si="11"/>
        <v>83.41</v>
      </c>
      <c r="K110" s="33">
        <f t="shared" si="8"/>
        <v>79.02</v>
      </c>
      <c r="L110" s="33">
        <f t="shared" si="9"/>
        <v>74.63</v>
      </c>
      <c r="M110" s="33">
        <f t="shared" si="10"/>
        <v>70.239999999999995</v>
      </c>
      <c r="N110" s="33">
        <f t="shared" si="12"/>
        <v>65.849999999999994</v>
      </c>
      <c r="O110" s="33">
        <f t="shared" si="13"/>
        <v>61.459999999999994</v>
      </c>
      <c r="P110" s="33">
        <f t="shared" si="14"/>
        <v>57.07</v>
      </c>
      <c r="Q110" s="33">
        <f t="shared" si="15"/>
        <v>50.045999999999999</v>
      </c>
    </row>
    <row r="111" spans="1:17" s="29" customFormat="1" ht="21" customHeight="1" x14ac:dyDescent="0.2">
      <c r="C111" s="103" t="s">
        <v>74</v>
      </c>
      <c r="D111" s="1" t="s">
        <v>39</v>
      </c>
      <c r="E111" s="1" t="s">
        <v>83</v>
      </c>
      <c r="F111" s="1" t="s">
        <v>53</v>
      </c>
      <c r="G111" s="54" t="s">
        <v>174</v>
      </c>
      <c r="H111" s="77">
        <v>56</v>
      </c>
      <c r="I111" s="32">
        <v>129.29999999999998</v>
      </c>
      <c r="J111" s="33">
        <f t="shared" si="11"/>
        <v>122.83499999999998</v>
      </c>
      <c r="K111" s="33">
        <f t="shared" si="8"/>
        <v>116.36999999999998</v>
      </c>
      <c r="L111" s="33">
        <f t="shared" si="9"/>
        <v>109.90499999999999</v>
      </c>
      <c r="M111" s="33">
        <f t="shared" si="10"/>
        <v>103.43999999999998</v>
      </c>
      <c r="N111" s="33">
        <f t="shared" si="12"/>
        <v>96.974999999999994</v>
      </c>
      <c r="O111" s="33">
        <f t="shared" si="13"/>
        <v>90.509999999999991</v>
      </c>
      <c r="P111" s="33">
        <f t="shared" si="14"/>
        <v>84.044999999999987</v>
      </c>
      <c r="Q111" s="33">
        <f t="shared" si="15"/>
        <v>73.700999999999993</v>
      </c>
    </row>
    <row r="112" spans="1:17" s="29" customFormat="1" ht="21" customHeight="1" x14ac:dyDescent="0.2">
      <c r="C112" s="103" t="s">
        <v>74</v>
      </c>
      <c r="D112" s="1" t="s">
        <v>39</v>
      </c>
      <c r="E112" s="1" t="s">
        <v>70</v>
      </c>
      <c r="F112" s="1" t="s">
        <v>13</v>
      </c>
      <c r="G112" s="54" t="s">
        <v>174</v>
      </c>
      <c r="H112" s="77">
        <v>56</v>
      </c>
      <c r="I112" s="32">
        <v>121</v>
      </c>
      <c r="J112" s="33">
        <f t="shared" si="11"/>
        <v>114.95</v>
      </c>
      <c r="K112" s="33">
        <f t="shared" si="8"/>
        <v>108.9</v>
      </c>
      <c r="L112" s="33">
        <f t="shared" si="9"/>
        <v>102.85</v>
      </c>
      <c r="M112" s="33">
        <f t="shared" si="10"/>
        <v>96.8</v>
      </c>
      <c r="N112" s="33">
        <f t="shared" si="12"/>
        <v>90.75</v>
      </c>
      <c r="O112" s="33">
        <f t="shared" si="13"/>
        <v>84.7</v>
      </c>
      <c r="P112" s="33">
        <f t="shared" si="14"/>
        <v>78.650000000000006</v>
      </c>
      <c r="Q112" s="33">
        <f t="shared" si="15"/>
        <v>68.97</v>
      </c>
    </row>
    <row r="113" spans="1:17" s="29" customFormat="1" ht="21" customHeight="1" x14ac:dyDescent="0.2">
      <c r="C113" s="103" t="s">
        <v>74</v>
      </c>
      <c r="D113" s="1" t="s">
        <v>39</v>
      </c>
      <c r="E113" s="1" t="s">
        <v>54</v>
      </c>
      <c r="F113" s="1" t="s">
        <v>15</v>
      </c>
      <c r="G113" s="54" t="s">
        <v>174</v>
      </c>
      <c r="H113" s="77">
        <v>56</v>
      </c>
      <c r="I113" s="32">
        <v>121</v>
      </c>
      <c r="J113" s="33">
        <f t="shared" si="11"/>
        <v>114.95</v>
      </c>
      <c r="K113" s="33">
        <f t="shared" si="8"/>
        <v>108.9</v>
      </c>
      <c r="L113" s="33">
        <f t="shared" si="9"/>
        <v>102.85</v>
      </c>
      <c r="M113" s="33">
        <f t="shared" si="10"/>
        <v>96.8</v>
      </c>
      <c r="N113" s="33">
        <f t="shared" si="12"/>
        <v>90.75</v>
      </c>
      <c r="O113" s="33">
        <f t="shared" si="13"/>
        <v>84.7</v>
      </c>
      <c r="P113" s="33">
        <f t="shared" si="14"/>
        <v>78.650000000000006</v>
      </c>
      <c r="Q113" s="33">
        <f t="shared" si="15"/>
        <v>68.97</v>
      </c>
    </row>
    <row r="114" spans="1:17" s="29" customFormat="1" ht="21" customHeight="1" x14ac:dyDescent="0.2">
      <c r="C114" s="103" t="s">
        <v>74</v>
      </c>
      <c r="D114" s="170" t="s">
        <v>52</v>
      </c>
      <c r="E114" s="170" t="s">
        <v>59</v>
      </c>
      <c r="F114" s="170" t="s">
        <v>24</v>
      </c>
      <c r="G114" s="54" t="s">
        <v>174</v>
      </c>
      <c r="H114" s="77">
        <v>56</v>
      </c>
      <c r="I114" s="32">
        <v>71.599999999999994</v>
      </c>
      <c r="J114" s="33">
        <f t="shared" si="11"/>
        <v>68.02</v>
      </c>
      <c r="K114" s="33">
        <f t="shared" si="8"/>
        <v>64.44</v>
      </c>
      <c r="L114" s="33">
        <f t="shared" si="9"/>
        <v>60.86</v>
      </c>
      <c r="M114" s="33">
        <f t="shared" si="10"/>
        <v>57.279999999999994</v>
      </c>
      <c r="N114" s="33">
        <f t="shared" si="12"/>
        <v>53.699999999999996</v>
      </c>
      <c r="O114" s="33">
        <f t="shared" si="13"/>
        <v>50.12</v>
      </c>
      <c r="P114" s="33">
        <f t="shared" si="14"/>
        <v>46.54</v>
      </c>
      <c r="Q114" s="33">
        <f t="shared" si="15"/>
        <v>40.811999999999998</v>
      </c>
    </row>
    <row r="115" spans="1:17" s="29" customFormat="1" ht="21" customHeight="1" x14ac:dyDescent="0.2">
      <c r="C115" s="103" t="s">
        <v>74</v>
      </c>
      <c r="D115" s="142" t="s">
        <v>165</v>
      </c>
      <c r="E115" s="142" t="s">
        <v>53</v>
      </c>
      <c r="F115" s="142" t="s">
        <v>13</v>
      </c>
      <c r="G115" s="54" t="s">
        <v>174</v>
      </c>
      <c r="H115" s="80">
        <v>56</v>
      </c>
      <c r="I115" s="32">
        <v>121</v>
      </c>
      <c r="J115" s="33">
        <f t="shared" si="11"/>
        <v>114.95</v>
      </c>
      <c r="K115" s="33">
        <f t="shared" si="8"/>
        <v>108.9</v>
      </c>
      <c r="L115" s="33">
        <f t="shared" si="9"/>
        <v>102.85</v>
      </c>
      <c r="M115" s="33">
        <f t="shared" si="10"/>
        <v>96.8</v>
      </c>
      <c r="N115" s="33">
        <f t="shared" si="12"/>
        <v>90.75</v>
      </c>
      <c r="O115" s="33">
        <f t="shared" si="13"/>
        <v>84.7</v>
      </c>
      <c r="P115" s="33">
        <f t="shared" si="14"/>
        <v>78.650000000000006</v>
      </c>
      <c r="Q115" s="33">
        <f t="shared" si="15"/>
        <v>68.97</v>
      </c>
    </row>
    <row r="116" spans="1:17" s="29" customFormat="1" ht="21" customHeight="1" x14ac:dyDescent="0.2">
      <c r="C116" s="105" t="s">
        <v>74</v>
      </c>
      <c r="D116" s="3" t="s">
        <v>65</v>
      </c>
      <c r="E116" s="3" t="s">
        <v>55</v>
      </c>
      <c r="F116" s="3" t="s">
        <v>10</v>
      </c>
      <c r="G116" s="52" t="s">
        <v>366</v>
      </c>
      <c r="H116" s="79">
        <v>56</v>
      </c>
      <c r="I116" s="32">
        <v>79.8</v>
      </c>
      <c r="J116" s="33">
        <f t="shared" si="11"/>
        <v>75.81</v>
      </c>
      <c r="K116" s="33">
        <f t="shared" si="8"/>
        <v>71.819999999999993</v>
      </c>
      <c r="L116" s="33">
        <f t="shared" si="9"/>
        <v>67.83</v>
      </c>
      <c r="M116" s="33">
        <f t="shared" si="10"/>
        <v>63.839999999999996</v>
      </c>
      <c r="N116" s="33">
        <f t="shared" si="12"/>
        <v>59.849999999999994</v>
      </c>
      <c r="O116" s="33">
        <f t="shared" si="13"/>
        <v>55.86</v>
      </c>
      <c r="P116" s="33">
        <f t="shared" si="14"/>
        <v>51.870000000000005</v>
      </c>
      <c r="Q116" s="33">
        <f t="shared" si="15"/>
        <v>45.486000000000004</v>
      </c>
    </row>
    <row r="117" spans="1:17" s="29" customFormat="1" ht="21" customHeight="1" x14ac:dyDescent="0.2">
      <c r="C117" s="104" t="s">
        <v>74</v>
      </c>
      <c r="D117" s="7" t="s">
        <v>51</v>
      </c>
      <c r="E117" s="7" t="s">
        <v>52</v>
      </c>
      <c r="F117" s="7" t="s">
        <v>13</v>
      </c>
      <c r="G117" s="45" t="s">
        <v>174</v>
      </c>
      <c r="H117" s="80">
        <v>56</v>
      </c>
      <c r="I117" s="32">
        <v>170.5</v>
      </c>
      <c r="J117" s="33">
        <f t="shared" si="11"/>
        <v>161.97499999999999</v>
      </c>
      <c r="K117" s="33">
        <f t="shared" si="8"/>
        <v>153.44999999999999</v>
      </c>
      <c r="L117" s="33">
        <f t="shared" si="9"/>
        <v>144.92500000000001</v>
      </c>
      <c r="M117" s="33">
        <f t="shared" si="10"/>
        <v>136.4</v>
      </c>
      <c r="N117" s="33">
        <f t="shared" si="12"/>
        <v>127.875</v>
      </c>
      <c r="O117" s="33">
        <f t="shared" si="13"/>
        <v>119.35</v>
      </c>
      <c r="P117" s="33">
        <f t="shared" si="14"/>
        <v>110.825</v>
      </c>
      <c r="Q117" s="33">
        <f t="shared" si="15"/>
        <v>97.184999999999988</v>
      </c>
    </row>
    <row r="118" spans="1:17" s="29" customFormat="1" ht="21" customHeight="1" x14ac:dyDescent="0.2">
      <c r="C118" s="105" t="s">
        <v>74</v>
      </c>
      <c r="D118" s="3" t="s">
        <v>51</v>
      </c>
      <c r="E118" s="3" t="s">
        <v>52</v>
      </c>
      <c r="F118" s="3" t="s">
        <v>13</v>
      </c>
      <c r="G118" s="52" t="s">
        <v>177</v>
      </c>
      <c r="H118" s="79">
        <v>56</v>
      </c>
      <c r="I118" s="32">
        <v>220</v>
      </c>
      <c r="J118" s="33">
        <f t="shared" si="11"/>
        <v>209</v>
      </c>
      <c r="K118" s="33">
        <f t="shared" si="8"/>
        <v>198</v>
      </c>
      <c r="L118" s="33">
        <f t="shared" si="9"/>
        <v>187</v>
      </c>
      <c r="M118" s="33">
        <f t="shared" si="10"/>
        <v>176</v>
      </c>
      <c r="N118" s="33">
        <f t="shared" si="12"/>
        <v>165</v>
      </c>
      <c r="O118" s="33">
        <f t="shared" si="13"/>
        <v>154</v>
      </c>
      <c r="P118" s="33">
        <f t="shared" si="14"/>
        <v>143</v>
      </c>
      <c r="Q118" s="33">
        <f t="shared" si="15"/>
        <v>125.39999999999999</v>
      </c>
    </row>
    <row r="119" spans="1:17" s="29" customFormat="1" ht="21" customHeight="1" x14ac:dyDescent="0.2">
      <c r="C119" s="104" t="s">
        <v>74</v>
      </c>
      <c r="D119" s="7" t="s">
        <v>64</v>
      </c>
      <c r="E119" s="7" t="s">
        <v>310</v>
      </c>
      <c r="F119" s="7" t="s">
        <v>13</v>
      </c>
      <c r="G119" s="45" t="s">
        <v>174</v>
      </c>
      <c r="H119" s="80">
        <v>56</v>
      </c>
      <c r="I119" s="32">
        <v>220</v>
      </c>
      <c r="J119" s="33">
        <f t="shared" si="11"/>
        <v>209</v>
      </c>
      <c r="K119" s="33">
        <f t="shared" si="8"/>
        <v>198</v>
      </c>
      <c r="L119" s="33">
        <f t="shared" si="9"/>
        <v>187</v>
      </c>
      <c r="M119" s="33">
        <f t="shared" si="10"/>
        <v>176</v>
      </c>
      <c r="N119" s="33">
        <f t="shared" si="12"/>
        <v>165</v>
      </c>
      <c r="O119" s="33">
        <f t="shared" si="13"/>
        <v>154</v>
      </c>
      <c r="P119" s="33">
        <f t="shared" si="14"/>
        <v>143</v>
      </c>
      <c r="Q119" s="33">
        <f t="shared" si="15"/>
        <v>125.39999999999999</v>
      </c>
    </row>
    <row r="120" spans="1:17" s="29" customFormat="1" ht="21" customHeight="1" x14ac:dyDescent="0.2">
      <c r="C120" s="105" t="s">
        <v>74</v>
      </c>
      <c r="D120" s="5" t="s">
        <v>64</v>
      </c>
      <c r="E120" s="5" t="s">
        <v>310</v>
      </c>
      <c r="F120" s="5" t="s">
        <v>13</v>
      </c>
      <c r="G120" s="52" t="s">
        <v>177</v>
      </c>
      <c r="H120" s="79">
        <v>56</v>
      </c>
      <c r="I120" s="32">
        <v>285.2</v>
      </c>
      <c r="J120" s="33">
        <f t="shared" si="11"/>
        <v>270.94</v>
      </c>
      <c r="K120" s="33">
        <f t="shared" si="8"/>
        <v>256.68</v>
      </c>
      <c r="L120" s="33">
        <f t="shared" si="9"/>
        <v>242.42</v>
      </c>
      <c r="M120" s="33">
        <f t="shared" si="10"/>
        <v>228.16</v>
      </c>
      <c r="N120" s="33">
        <f t="shared" si="12"/>
        <v>213.89999999999998</v>
      </c>
      <c r="O120" s="33">
        <f t="shared" si="13"/>
        <v>199.64</v>
      </c>
      <c r="P120" s="33">
        <f t="shared" si="14"/>
        <v>185.38</v>
      </c>
      <c r="Q120" s="33">
        <f t="shared" si="15"/>
        <v>162.56399999999999</v>
      </c>
    </row>
    <row r="121" spans="1:17" s="29" customFormat="1" ht="21" customHeight="1" x14ac:dyDescent="0.2">
      <c r="C121" s="103" t="s">
        <v>74</v>
      </c>
      <c r="D121" s="200" t="s">
        <v>86</v>
      </c>
      <c r="E121" s="200" t="s">
        <v>80</v>
      </c>
      <c r="F121" s="200" t="s">
        <v>26</v>
      </c>
      <c r="G121" s="54" t="s">
        <v>174</v>
      </c>
      <c r="H121" s="77">
        <v>56</v>
      </c>
      <c r="I121" s="32">
        <v>220</v>
      </c>
      <c r="J121" s="33">
        <f t="shared" si="11"/>
        <v>209</v>
      </c>
      <c r="K121" s="33">
        <f t="shared" si="8"/>
        <v>198</v>
      </c>
      <c r="L121" s="33">
        <f t="shared" si="9"/>
        <v>187</v>
      </c>
      <c r="M121" s="33">
        <f t="shared" si="10"/>
        <v>176</v>
      </c>
      <c r="N121" s="33">
        <f t="shared" si="12"/>
        <v>165</v>
      </c>
      <c r="O121" s="33">
        <f t="shared" si="13"/>
        <v>154</v>
      </c>
      <c r="P121" s="33">
        <f t="shared" si="14"/>
        <v>143</v>
      </c>
      <c r="Q121" s="33">
        <f t="shared" si="15"/>
        <v>125.39999999999999</v>
      </c>
    </row>
    <row r="122" spans="1:17" s="29" customFormat="1" ht="33.75" customHeight="1" x14ac:dyDescent="0.2">
      <c r="A122" s="50"/>
      <c r="C122" s="104" t="s">
        <v>74</v>
      </c>
      <c r="D122" s="7" t="s">
        <v>93</v>
      </c>
      <c r="E122" s="7" t="s">
        <v>11</v>
      </c>
      <c r="F122" s="7" t="s">
        <v>10</v>
      </c>
      <c r="G122" s="45" t="s">
        <v>344</v>
      </c>
      <c r="H122" s="80">
        <v>56</v>
      </c>
      <c r="I122" s="32">
        <v>90.8</v>
      </c>
      <c r="J122" s="33">
        <f t="shared" si="11"/>
        <v>86.259999999999991</v>
      </c>
      <c r="K122" s="33">
        <f t="shared" si="8"/>
        <v>81.72</v>
      </c>
      <c r="L122" s="33">
        <f t="shared" si="9"/>
        <v>77.179999999999993</v>
      </c>
      <c r="M122" s="33">
        <f t="shared" si="10"/>
        <v>72.64</v>
      </c>
      <c r="N122" s="33">
        <f t="shared" si="12"/>
        <v>68.099999999999994</v>
      </c>
      <c r="O122" s="33">
        <f t="shared" si="13"/>
        <v>63.56</v>
      </c>
      <c r="P122" s="33">
        <f t="shared" si="14"/>
        <v>59.019999999999996</v>
      </c>
      <c r="Q122" s="33">
        <f t="shared" si="15"/>
        <v>51.755999999999993</v>
      </c>
    </row>
    <row r="123" spans="1:17" s="29" customFormat="1" ht="33.75" customHeight="1" x14ac:dyDescent="0.2">
      <c r="A123" s="50"/>
      <c r="C123" s="105" t="s">
        <v>74</v>
      </c>
      <c r="D123" s="3" t="s">
        <v>93</v>
      </c>
      <c r="E123" s="3" t="s">
        <v>11</v>
      </c>
      <c r="F123" s="3" t="s">
        <v>10</v>
      </c>
      <c r="G123" s="52" t="s">
        <v>367</v>
      </c>
      <c r="H123" s="79">
        <v>56</v>
      </c>
      <c r="I123" s="32">
        <v>107.3</v>
      </c>
      <c r="J123" s="33">
        <f t="shared" si="11"/>
        <v>101.935</v>
      </c>
      <c r="K123" s="33">
        <f t="shared" si="8"/>
        <v>96.57</v>
      </c>
      <c r="L123" s="33">
        <f t="shared" si="9"/>
        <v>91.204999999999998</v>
      </c>
      <c r="M123" s="33">
        <f t="shared" si="10"/>
        <v>85.84</v>
      </c>
      <c r="N123" s="33">
        <f t="shared" si="12"/>
        <v>80.474999999999994</v>
      </c>
      <c r="O123" s="33">
        <f t="shared" si="13"/>
        <v>75.11</v>
      </c>
      <c r="P123" s="33">
        <f t="shared" si="14"/>
        <v>69.745000000000005</v>
      </c>
      <c r="Q123" s="33">
        <f t="shared" si="15"/>
        <v>61.161000000000001</v>
      </c>
    </row>
    <row r="124" spans="1:17" s="29" customFormat="1" ht="55.5" customHeight="1" x14ac:dyDescent="0.2">
      <c r="A124" s="24"/>
      <c r="B124" s="24"/>
      <c r="C124" s="107"/>
      <c r="D124" s="42"/>
      <c r="E124" s="42"/>
      <c r="F124" s="42"/>
    </row>
    <row r="125" spans="1:17" s="29" customFormat="1" ht="30.75" customHeight="1" x14ac:dyDescent="0.2">
      <c r="A125" s="245"/>
      <c r="B125" s="246"/>
      <c r="C125" s="104" t="s">
        <v>6</v>
      </c>
      <c r="D125" s="7" t="s">
        <v>82</v>
      </c>
      <c r="E125" s="7" t="s">
        <v>82</v>
      </c>
      <c r="F125" s="7" t="s">
        <v>22</v>
      </c>
      <c r="G125" s="45" t="s">
        <v>212</v>
      </c>
      <c r="H125" s="80">
        <v>56</v>
      </c>
      <c r="I125" s="32">
        <v>67.900000000000006</v>
      </c>
      <c r="J125" s="33">
        <f t="shared" si="11"/>
        <v>64.50500000000001</v>
      </c>
      <c r="K125" s="33">
        <f t="shared" si="8"/>
        <v>61.110000000000007</v>
      </c>
      <c r="L125" s="33">
        <f t="shared" si="9"/>
        <v>57.715000000000003</v>
      </c>
      <c r="M125" s="33">
        <f t="shared" si="10"/>
        <v>54.320000000000007</v>
      </c>
      <c r="N125" s="33">
        <f t="shared" si="12"/>
        <v>50.925000000000004</v>
      </c>
      <c r="O125" s="33">
        <f t="shared" si="13"/>
        <v>47.53</v>
      </c>
      <c r="P125" s="33">
        <f t="shared" si="14"/>
        <v>44.135000000000005</v>
      </c>
      <c r="Q125" s="33">
        <f t="shared" si="15"/>
        <v>38.703000000000003</v>
      </c>
    </row>
    <row r="126" spans="1:17" s="29" customFormat="1" ht="33" customHeight="1" x14ac:dyDescent="0.2">
      <c r="A126" s="245"/>
      <c r="B126" s="246"/>
      <c r="C126" s="105" t="s">
        <v>6</v>
      </c>
      <c r="D126" s="3" t="s">
        <v>82</v>
      </c>
      <c r="E126" s="3" t="s">
        <v>82</v>
      </c>
      <c r="F126" s="3" t="s">
        <v>22</v>
      </c>
      <c r="G126" s="52" t="s">
        <v>368</v>
      </c>
      <c r="H126" s="79">
        <v>56</v>
      </c>
      <c r="I126" s="32">
        <v>78.900000000000006</v>
      </c>
      <c r="J126" s="33">
        <f t="shared" si="11"/>
        <v>74.955000000000013</v>
      </c>
      <c r="K126" s="33">
        <f t="shared" si="8"/>
        <v>71.010000000000005</v>
      </c>
      <c r="L126" s="33">
        <f t="shared" si="9"/>
        <v>67.064999999999998</v>
      </c>
      <c r="M126" s="33">
        <f t="shared" si="10"/>
        <v>63.120000000000005</v>
      </c>
      <c r="N126" s="33">
        <f t="shared" si="12"/>
        <v>59.175000000000004</v>
      </c>
      <c r="O126" s="33">
        <f t="shared" si="13"/>
        <v>55.230000000000004</v>
      </c>
      <c r="P126" s="33">
        <f t="shared" si="14"/>
        <v>51.285000000000004</v>
      </c>
      <c r="Q126" s="33">
        <f t="shared" si="15"/>
        <v>44.973000000000006</v>
      </c>
    </row>
    <row r="127" spans="1:17" s="29" customFormat="1" ht="33" customHeight="1" x14ac:dyDescent="0.2">
      <c r="A127" s="182"/>
      <c r="B127" s="183"/>
      <c r="C127" s="104" t="s">
        <v>6</v>
      </c>
      <c r="D127" s="7" t="s">
        <v>82</v>
      </c>
      <c r="E127" s="7" t="s">
        <v>82</v>
      </c>
      <c r="F127" s="7" t="s">
        <v>22</v>
      </c>
      <c r="G127" s="45" t="s">
        <v>472</v>
      </c>
      <c r="H127" s="80">
        <v>56</v>
      </c>
      <c r="I127" s="32">
        <v>55</v>
      </c>
      <c r="J127" s="33">
        <f t="shared" si="11"/>
        <v>52.25</v>
      </c>
      <c r="K127" s="33">
        <f t="shared" si="8"/>
        <v>49.5</v>
      </c>
      <c r="L127" s="33">
        <f t="shared" si="9"/>
        <v>46.75</v>
      </c>
      <c r="M127" s="33">
        <f t="shared" si="10"/>
        <v>44</v>
      </c>
      <c r="N127" s="33">
        <f t="shared" si="12"/>
        <v>41.25</v>
      </c>
      <c r="O127" s="33">
        <f t="shared" si="13"/>
        <v>38.5</v>
      </c>
      <c r="P127" s="33">
        <f t="shared" si="14"/>
        <v>35.75</v>
      </c>
      <c r="Q127" s="33">
        <f t="shared" si="15"/>
        <v>31.349999999999998</v>
      </c>
    </row>
    <row r="128" spans="1:17" s="29" customFormat="1" ht="40.5" customHeight="1" x14ac:dyDescent="0.2">
      <c r="A128" s="182"/>
      <c r="B128" s="183"/>
      <c r="C128" s="105" t="s">
        <v>6</v>
      </c>
      <c r="D128" s="3" t="s">
        <v>82</v>
      </c>
      <c r="E128" s="3" t="s">
        <v>82</v>
      </c>
      <c r="F128" s="3" t="s">
        <v>22</v>
      </c>
      <c r="G128" s="52" t="s">
        <v>473</v>
      </c>
      <c r="H128" s="79">
        <v>56</v>
      </c>
      <c r="I128" s="32">
        <v>66</v>
      </c>
      <c r="J128" s="33">
        <f t="shared" si="11"/>
        <v>62.7</v>
      </c>
      <c r="K128" s="33">
        <f t="shared" si="8"/>
        <v>59.4</v>
      </c>
      <c r="L128" s="33">
        <f t="shared" si="9"/>
        <v>56.1</v>
      </c>
      <c r="M128" s="33">
        <f t="shared" si="10"/>
        <v>52.8</v>
      </c>
      <c r="N128" s="33">
        <f t="shared" si="12"/>
        <v>49.5</v>
      </c>
      <c r="O128" s="33">
        <f t="shared" si="13"/>
        <v>46.2</v>
      </c>
      <c r="P128" s="33">
        <f t="shared" si="14"/>
        <v>42.900000000000006</v>
      </c>
      <c r="Q128" s="33">
        <f t="shared" si="15"/>
        <v>37.620000000000005</v>
      </c>
    </row>
    <row r="129" spans="1:17" s="29" customFormat="1" ht="21" customHeight="1" x14ac:dyDescent="0.2">
      <c r="A129" s="245"/>
      <c r="B129" s="246"/>
      <c r="C129" s="104" t="s">
        <v>6</v>
      </c>
      <c r="D129" s="7" t="s">
        <v>83</v>
      </c>
      <c r="E129" s="7" t="s">
        <v>83</v>
      </c>
      <c r="F129" s="7" t="s">
        <v>10</v>
      </c>
      <c r="G129" s="45" t="s">
        <v>181</v>
      </c>
      <c r="H129" s="80">
        <v>56</v>
      </c>
      <c r="I129" s="32">
        <v>69.099999999999994</v>
      </c>
      <c r="J129" s="33">
        <f t="shared" si="11"/>
        <v>65.644999999999996</v>
      </c>
      <c r="K129" s="33">
        <f t="shared" si="8"/>
        <v>62.19</v>
      </c>
      <c r="L129" s="33">
        <f t="shared" si="9"/>
        <v>58.734999999999999</v>
      </c>
      <c r="M129" s="33">
        <f t="shared" si="10"/>
        <v>55.279999999999994</v>
      </c>
      <c r="N129" s="33">
        <f t="shared" si="12"/>
        <v>51.824999999999996</v>
      </c>
      <c r="O129" s="33">
        <f t="shared" si="13"/>
        <v>48.37</v>
      </c>
      <c r="P129" s="33">
        <f t="shared" si="14"/>
        <v>44.914999999999999</v>
      </c>
      <c r="Q129" s="33">
        <f t="shared" si="15"/>
        <v>39.387</v>
      </c>
    </row>
    <row r="130" spans="1:17" s="29" customFormat="1" ht="21" customHeight="1" x14ac:dyDescent="0.2">
      <c r="A130" s="56"/>
      <c r="B130" s="25"/>
      <c r="C130" s="105" t="s">
        <v>6</v>
      </c>
      <c r="D130" s="3" t="s">
        <v>83</v>
      </c>
      <c r="E130" s="3" t="s">
        <v>83</v>
      </c>
      <c r="F130" s="3" t="s">
        <v>10</v>
      </c>
      <c r="G130" s="89" t="s">
        <v>177</v>
      </c>
      <c r="H130" s="79">
        <v>56</v>
      </c>
      <c r="I130" s="32">
        <v>80.099999999999994</v>
      </c>
      <c r="J130" s="33">
        <f t="shared" si="11"/>
        <v>76.094999999999999</v>
      </c>
      <c r="K130" s="33">
        <f t="shared" si="8"/>
        <v>72.089999999999989</v>
      </c>
      <c r="L130" s="33">
        <f t="shared" si="9"/>
        <v>68.084999999999994</v>
      </c>
      <c r="M130" s="33">
        <f t="shared" si="10"/>
        <v>64.08</v>
      </c>
      <c r="N130" s="33">
        <f t="shared" si="12"/>
        <v>60.074999999999996</v>
      </c>
      <c r="O130" s="33">
        <f t="shared" si="13"/>
        <v>56.069999999999993</v>
      </c>
      <c r="P130" s="33">
        <f t="shared" si="14"/>
        <v>52.064999999999998</v>
      </c>
      <c r="Q130" s="33">
        <f t="shared" si="15"/>
        <v>45.656999999999996</v>
      </c>
    </row>
    <row r="131" spans="1:17" s="29" customFormat="1" ht="21" customHeight="1" x14ac:dyDescent="0.2">
      <c r="A131" s="198"/>
      <c r="B131" s="199"/>
      <c r="C131" s="104" t="s">
        <v>6</v>
      </c>
      <c r="D131" s="7" t="s">
        <v>72</v>
      </c>
      <c r="E131" s="7" t="s">
        <v>72</v>
      </c>
      <c r="F131" s="7" t="s">
        <v>23</v>
      </c>
      <c r="G131" s="45" t="s">
        <v>181</v>
      </c>
      <c r="H131" s="80">
        <v>56</v>
      </c>
      <c r="I131" s="32">
        <v>85.8</v>
      </c>
      <c r="J131" s="33">
        <f t="shared" si="11"/>
        <v>81.509999999999991</v>
      </c>
      <c r="K131" s="33">
        <f t="shared" si="8"/>
        <v>77.22</v>
      </c>
      <c r="L131" s="33">
        <f t="shared" si="9"/>
        <v>72.929999999999993</v>
      </c>
      <c r="M131" s="33">
        <f t="shared" si="10"/>
        <v>68.64</v>
      </c>
      <c r="N131" s="33">
        <f t="shared" si="12"/>
        <v>64.349999999999994</v>
      </c>
      <c r="O131" s="33">
        <f t="shared" si="13"/>
        <v>60.06</v>
      </c>
      <c r="P131" s="33">
        <f t="shared" si="14"/>
        <v>55.769999999999996</v>
      </c>
      <c r="Q131" s="33">
        <f t="shared" si="15"/>
        <v>48.905999999999992</v>
      </c>
    </row>
    <row r="132" spans="1:17" s="29" customFormat="1" ht="21" customHeight="1" x14ac:dyDescent="0.2">
      <c r="A132" s="198"/>
      <c r="B132" s="199"/>
      <c r="C132" s="105" t="s">
        <v>6</v>
      </c>
      <c r="D132" s="3" t="s">
        <v>72</v>
      </c>
      <c r="E132" s="3" t="s">
        <v>72</v>
      </c>
      <c r="F132" s="3" t="s">
        <v>23</v>
      </c>
      <c r="G132" s="89" t="s">
        <v>177</v>
      </c>
      <c r="H132" s="79">
        <v>56</v>
      </c>
      <c r="I132" s="32">
        <v>102.1</v>
      </c>
      <c r="J132" s="33">
        <f t="shared" si="11"/>
        <v>96.99499999999999</v>
      </c>
      <c r="K132" s="33">
        <f t="shared" si="8"/>
        <v>91.889999999999986</v>
      </c>
      <c r="L132" s="33">
        <f t="shared" si="9"/>
        <v>86.784999999999997</v>
      </c>
      <c r="M132" s="33">
        <f t="shared" si="10"/>
        <v>81.679999999999993</v>
      </c>
      <c r="N132" s="33">
        <f t="shared" si="12"/>
        <v>76.574999999999989</v>
      </c>
      <c r="O132" s="33">
        <f t="shared" si="13"/>
        <v>71.47</v>
      </c>
      <c r="P132" s="33">
        <f t="shared" si="14"/>
        <v>66.365000000000009</v>
      </c>
      <c r="Q132" s="33">
        <f t="shared" si="15"/>
        <v>58.196999999999989</v>
      </c>
    </row>
    <row r="133" spans="1:17" s="29" customFormat="1" ht="33.75" customHeight="1" x14ac:dyDescent="0.2">
      <c r="A133" s="132"/>
      <c r="B133" s="133"/>
      <c r="C133" s="104" t="s">
        <v>6</v>
      </c>
      <c r="D133" s="5" t="s">
        <v>104</v>
      </c>
      <c r="E133" s="5" t="s">
        <v>87</v>
      </c>
      <c r="F133" s="5" t="s">
        <v>22</v>
      </c>
      <c r="G133" s="45" t="s">
        <v>440</v>
      </c>
      <c r="H133" s="80">
        <v>56</v>
      </c>
      <c r="I133" s="32">
        <v>55</v>
      </c>
      <c r="J133" s="33">
        <f t="shared" si="11"/>
        <v>52.25</v>
      </c>
      <c r="K133" s="33">
        <f t="shared" si="8"/>
        <v>49.5</v>
      </c>
      <c r="L133" s="33">
        <f t="shared" si="9"/>
        <v>46.75</v>
      </c>
      <c r="M133" s="33">
        <f t="shared" si="10"/>
        <v>44</v>
      </c>
      <c r="N133" s="33">
        <f t="shared" si="12"/>
        <v>41.25</v>
      </c>
      <c r="O133" s="33">
        <f t="shared" si="13"/>
        <v>38.5</v>
      </c>
      <c r="P133" s="33">
        <f t="shared" si="14"/>
        <v>35.75</v>
      </c>
      <c r="Q133" s="33">
        <f t="shared" si="15"/>
        <v>31.349999999999998</v>
      </c>
    </row>
    <row r="134" spans="1:17" s="29" customFormat="1" ht="33" customHeight="1" x14ac:dyDescent="0.2">
      <c r="A134" s="132"/>
      <c r="B134" s="133"/>
      <c r="C134" s="104" t="s">
        <v>6</v>
      </c>
      <c r="D134" s="7" t="s">
        <v>104</v>
      </c>
      <c r="E134" s="7" t="s">
        <v>87</v>
      </c>
      <c r="F134" s="7" t="s">
        <v>22</v>
      </c>
      <c r="G134" s="45" t="s">
        <v>439</v>
      </c>
      <c r="H134" s="80">
        <v>56</v>
      </c>
      <c r="I134" s="32">
        <v>69.5</v>
      </c>
      <c r="J134" s="33">
        <f t="shared" si="11"/>
        <v>66.025000000000006</v>
      </c>
      <c r="K134" s="33">
        <f t="shared" si="8"/>
        <v>62.55</v>
      </c>
      <c r="L134" s="33">
        <f t="shared" si="9"/>
        <v>59.075000000000003</v>
      </c>
      <c r="M134" s="33">
        <f t="shared" si="10"/>
        <v>55.6</v>
      </c>
      <c r="N134" s="33">
        <f t="shared" si="12"/>
        <v>52.125</v>
      </c>
      <c r="O134" s="33">
        <f t="shared" si="13"/>
        <v>48.650000000000006</v>
      </c>
      <c r="P134" s="33">
        <f t="shared" si="14"/>
        <v>45.174999999999997</v>
      </c>
      <c r="Q134" s="33">
        <f t="shared" si="15"/>
        <v>39.615000000000002</v>
      </c>
    </row>
    <row r="135" spans="1:17" s="29" customFormat="1" ht="21" customHeight="1" x14ac:dyDescent="0.2">
      <c r="A135" s="109"/>
      <c r="B135" s="110"/>
      <c r="C135" s="103" t="s">
        <v>6</v>
      </c>
      <c r="D135" s="111" t="s">
        <v>39</v>
      </c>
      <c r="E135" s="111" t="s">
        <v>70</v>
      </c>
      <c r="F135" s="111" t="s">
        <v>13</v>
      </c>
      <c r="G135" s="54" t="s">
        <v>181</v>
      </c>
      <c r="H135" s="77">
        <v>56</v>
      </c>
      <c r="I135" s="32">
        <v>144.4</v>
      </c>
      <c r="J135" s="33">
        <f t="shared" si="11"/>
        <v>137.18</v>
      </c>
      <c r="K135" s="33">
        <f t="shared" si="8"/>
        <v>129.96</v>
      </c>
      <c r="L135" s="33">
        <f t="shared" si="9"/>
        <v>122.74000000000001</v>
      </c>
      <c r="M135" s="33">
        <f t="shared" si="10"/>
        <v>115.52000000000001</v>
      </c>
      <c r="N135" s="33">
        <f t="shared" si="12"/>
        <v>108.30000000000001</v>
      </c>
      <c r="O135" s="33">
        <f t="shared" si="13"/>
        <v>101.08000000000001</v>
      </c>
      <c r="P135" s="33">
        <f t="shared" si="14"/>
        <v>93.860000000000014</v>
      </c>
      <c r="Q135" s="33">
        <f t="shared" si="15"/>
        <v>82.307999999999993</v>
      </c>
    </row>
    <row r="136" spans="1:17" s="29" customFormat="1" ht="21" customHeight="1" x14ac:dyDescent="0.2">
      <c r="C136" s="103" t="s">
        <v>6</v>
      </c>
      <c r="D136" s="1" t="s">
        <v>46</v>
      </c>
      <c r="E136" s="1" t="s">
        <v>39</v>
      </c>
      <c r="F136" s="1" t="s">
        <v>10</v>
      </c>
      <c r="G136" s="54" t="s">
        <v>181</v>
      </c>
      <c r="H136" s="77">
        <v>56</v>
      </c>
      <c r="I136" s="32">
        <v>208.7</v>
      </c>
      <c r="J136" s="33">
        <f t="shared" si="11"/>
        <v>198.26499999999999</v>
      </c>
      <c r="K136" s="33">
        <f t="shared" si="8"/>
        <v>187.82999999999998</v>
      </c>
      <c r="L136" s="33">
        <f t="shared" si="9"/>
        <v>177.39499999999998</v>
      </c>
      <c r="M136" s="33">
        <f t="shared" si="10"/>
        <v>166.95999999999998</v>
      </c>
      <c r="N136" s="33">
        <f t="shared" si="12"/>
        <v>156.52499999999998</v>
      </c>
      <c r="O136" s="33">
        <f t="shared" si="13"/>
        <v>146.09</v>
      </c>
      <c r="P136" s="33">
        <f t="shared" si="14"/>
        <v>135.655</v>
      </c>
      <c r="Q136" s="33">
        <f t="shared" si="15"/>
        <v>118.95899999999999</v>
      </c>
    </row>
    <row r="137" spans="1:17" s="29" customFormat="1" ht="21" customHeight="1" x14ac:dyDescent="0.2">
      <c r="C137" s="103" t="s">
        <v>6</v>
      </c>
      <c r="D137" s="1" t="s">
        <v>86</v>
      </c>
      <c r="E137" s="1" t="s">
        <v>80</v>
      </c>
      <c r="F137" s="1" t="s">
        <v>26</v>
      </c>
      <c r="G137" s="54" t="s">
        <v>174</v>
      </c>
      <c r="H137" s="77">
        <v>56</v>
      </c>
      <c r="I137" s="32">
        <v>247.1</v>
      </c>
      <c r="J137" s="33">
        <f t="shared" si="11"/>
        <v>234.745</v>
      </c>
      <c r="K137" s="33">
        <f t="shared" si="8"/>
        <v>222.39</v>
      </c>
      <c r="L137" s="33">
        <f t="shared" si="9"/>
        <v>210.035</v>
      </c>
      <c r="M137" s="33">
        <f t="shared" si="10"/>
        <v>197.68</v>
      </c>
      <c r="N137" s="33">
        <f t="shared" si="12"/>
        <v>185.32499999999999</v>
      </c>
      <c r="O137" s="33">
        <f t="shared" si="13"/>
        <v>172.97</v>
      </c>
      <c r="P137" s="33">
        <f t="shared" si="14"/>
        <v>160.61500000000001</v>
      </c>
      <c r="Q137" s="33">
        <f t="shared" si="15"/>
        <v>140.84699999999998</v>
      </c>
    </row>
    <row r="138" spans="1:17" s="29" customFormat="1" ht="30.75" customHeight="1" x14ac:dyDescent="0.2">
      <c r="A138" s="50"/>
      <c r="C138" s="103" t="s">
        <v>6</v>
      </c>
      <c r="D138" s="1" t="s">
        <v>38</v>
      </c>
      <c r="E138" s="1" t="s">
        <v>46</v>
      </c>
      <c r="F138" s="1" t="s">
        <v>17</v>
      </c>
      <c r="G138" s="40" t="s">
        <v>167</v>
      </c>
      <c r="H138" s="77">
        <v>56</v>
      </c>
      <c r="I138" s="32">
        <v>260.90000000000003</v>
      </c>
      <c r="J138" s="33">
        <f t="shared" si="11"/>
        <v>247.85500000000002</v>
      </c>
      <c r="K138" s="33">
        <f t="shared" si="8"/>
        <v>234.81000000000003</v>
      </c>
      <c r="L138" s="33">
        <f t="shared" si="9"/>
        <v>221.76500000000004</v>
      </c>
      <c r="M138" s="33">
        <f t="shared" si="10"/>
        <v>208.72000000000003</v>
      </c>
      <c r="N138" s="33">
        <f t="shared" si="12"/>
        <v>195.67500000000001</v>
      </c>
      <c r="O138" s="33">
        <f t="shared" si="13"/>
        <v>182.63000000000002</v>
      </c>
      <c r="P138" s="33">
        <f t="shared" si="14"/>
        <v>169.58500000000004</v>
      </c>
      <c r="Q138" s="33">
        <f t="shared" si="15"/>
        <v>148.71300000000002</v>
      </c>
    </row>
    <row r="139" spans="1:17" s="29" customFormat="1" ht="55.5" customHeight="1" x14ac:dyDescent="0.2">
      <c r="A139" s="24"/>
      <c r="B139" s="24"/>
      <c r="C139" s="107"/>
      <c r="D139" s="42"/>
      <c r="E139" s="42"/>
      <c r="F139" s="42"/>
    </row>
    <row r="140" spans="1:17" s="29" customFormat="1" ht="21" customHeight="1" x14ac:dyDescent="0.2">
      <c r="A140" s="50"/>
      <c r="B140" s="50"/>
      <c r="C140" s="103" t="s">
        <v>5</v>
      </c>
      <c r="D140" s="1" t="s">
        <v>13</v>
      </c>
      <c r="E140" s="1" t="s">
        <v>13</v>
      </c>
      <c r="F140" s="1" t="s">
        <v>91</v>
      </c>
      <c r="G140" s="94" t="s">
        <v>345</v>
      </c>
      <c r="H140" s="77">
        <v>14.7</v>
      </c>
      <c r="I140" s="32">
        <v>34</v>
      </c>
      <c r="J140" s="33">
        <f t="shared" ref="J140:J203" si="24">I140-I140*0.05</f>
        <v>32.299999999999997</v>
      </c>
      <c r="K140" s="33">
        <f t="shared" ref="K140:K202" si="25">I140-I140*0.1</f>
        <v>30.6</v>
      </c>
      <c r="L140" s="33">
        <f t="shared" ref="L140:L202" si="26">I140-I140*0.15</f>
        <v>28.9</v>
      </c>
      <c r="M140" s="33">
        <f t="shared" ref="M140:M202" si="27">I140-I140*0.2</f>
        <v>27.2</v>
      </c>
      <c r="N140" s="33">
        <f t="shared" ref="N140:N203" si="28">I140-I140*0.25</f>
        <v>25.5</v>
      </c>
      <c r="O140" s="33">
        <f t="shared" ref="O140:O203" si="29">I140-I140*0.3</f>
        <v>23.8</v>
      </c>
      <c r="P140" s="33">
        <f t="shared" ref="P140:P203" si="30">I140-I140*0.35</f>
        <v>22.1</v>
      </c>
      <c r="Q140" s="33">
        <f t="shared" ref="Q140:Q203" si="31">J140-J140*0.4</f>
        <v>19.379999999999995</v>
      </c>
    </row>
    <row r="141" spans="1:17" s="29" customFormat="1" ht="21" customHeight="1" x14ac:dyDescent="0.2">
      <c r="A141" s="50"/>
      <c r="B141" s="50"/>
      <c r="C141" s="103" t="s">
        <v>5</v>
      </c>
      <c r="D141" s="193" t="s">
        <v>9</v>
      </c>
      <c r="E141" s="193" t="s">
        <v>9</v>
      </c>
      <c r="F141" s="193" t="s">
        <v>22</v>
      </c>
      <c r="G141" s="45" t="s">
        <v>153</v>
      </c>
      <c r="H141" s="77">
        <v>14.7</v>
      </c>
      <c r="I141" s="32">
        <v>40.200000000000003</v>
      </c>
      <c r="J141" s="33">
        <f t="shared" si="24"/>
        <v>38.190000000000005</v>
      </c>
      <c r="K141" s="33">
        <f t="shared" si="25"/>
        <v>36.18</v>
      </c>
      <c r="L141" s="33">
        <f t="shared" si="26"/>
        <v>34.17</v>
      </c>
      <c r="M141" s="33">
        <f t="shared" si="27"/>
        <v>32.160000000000004</v>
      </c>
      <c r="N141" s="33">
        <f t="shared" si="28"/>
        <v>30.150000000000002</v>
      </c>
      <c r="O141" s="33">
        <f t="shared" si="29"/>
        <v>28.14</v>
      </c>
      <c r="P141" s="33">
        <f t="shared" si="30"/>
        <v>26.130000000000003</v>
      </c>
      <c r="Q141" s="33">
        <f t="shared" si="31"/>
        <v>22.914000000000001</v>
      </c>
    </row>
    <row r="142" spans="1:17" s="29" customFormat="1" ht="21" customHeight="1" x14ac:dyDescent="0.2">
      <c r="A142" s="50"/>
      <c r="B142" s="50"/>
      <c r="C142" s="103" t="s">
        <v>5</v>
      </c>
      <c r="D142" s="193" t="s">
        <v>9</v>
      </c>
      <c r="E142" s="193" t="s">
        <v>9</v>
      </c>
      <c r="F142" s="193" t="s">
        <v>22</v>
      </c>
      <c r="G142" s="48" t="s">
        <v>154</v>
      </c>
      <c r="H142" s="77">
        <v>14.7</v>
      </c>
      <c r="I142" s="32">
        <v>40.200000000000003</v>
      </c>
      <c r="J142" s="33">
        <f t="shared" si="24"/>
        <v>38.190000000000005</v>
      </c>
      <c r="K142" s="33">
        <f t="shared" si="25"/>
        <v>36.18</v>
      </c>
      <c r="L142" s="33">
        <f t="shared" si="26"/>
        <v>34.17</v>
      </c>
      <c r="M142" s="33">
        <f t="shared" si="27"/>
        <v>32.160000000000004</v>
      </c>
      <c r="N142" s="33">
        <f t="shared" si="28"/>
        <v>30.150000000000002</v>
      </c>
      <c r="O142" s="33">
        <f t="shared" si="29"/>
        <v>28.14</v>
      </c>
      <c r="P142" s="33">
        <f t="shared" si="30"/>
        <v>26.130000000000003</v>
      </c>
      <c r="Q142" s="33">
        <f t="shared" si="31"/>
        <v>22.914000000000001</v>
      </c>
    </row>
    <row r="143" spans="1:17" s="29" customFormat="1" ht="21" customHeight="1" x14ac:dyDescent="0.2">
      <c r="A143" s="50"/>
      <c r="B143" s="50"/>
      <c r="C143" s="103" t="s">
        <v>5</v>
      </c>
      <c r="D143" s="193" t="s">
        <v>9</v>
      </c>
      <c r="E143" s="193" t="s">
        <v>9</v>
      </c>
      <c r="F143" s="193" t="s">
        <v>22</v>
      </c>
      <c r="G143" s="57" t="s">
        <v>345</v>
      </c>
      <c r="H143" s="77">
        <v>14.7</v>
      </c>
      <c r="I143" s="32">
        <v>42.9</v>
      </c>
      <c r="J143" s="33">
        <f t="shared" si="24"/>
        <v>40.754999999999995</v>
      </c>
      <c r="K143" s="33">
        <f t="shared" si="25"/>
        <v>38.61</v>
      </c>
      <c r="L143" s="33">
        <f t="shared" si="26"/>
        <v>36.464999999999996</v>
      </c>
      <c r="M143" s="33">
        <f t="shared" si="27"/>
        <v>34.32</v>
      </c>
      <c r="N143" s="33">
        <f t="shared" si="28"/>
        <v>32.174999999999997</v>
      </c>
      <c r="O143" s="33">
        <f t="shared" si="29"/>
        <v>30.03</v>
      </c>
      <c r="P143" s="33">
        <f t="shared" si="30"/>
        <v>27.884999999999998</v>
      </c>
      <c r="Q143" s="33">
        <f t="shared" si="31"/>
        <v>24.452999999999996</v>
      </c>
    </row>
    <row r="144" spans="1:17" s="29" customFormat="1" ht="21" customHeight="1" x14ac:dyDescent="0.2">
      <c r="A144" s="50"/>
      <c r="B144" s="50"/>
      <c r="C144" s="104" t="s">
        <v>5</v>
      </c>
      <c r="D144" s="7" t="s">
        <v>26</v>
      </c>
      <c r="E144" s="7" t="s">
        <v>15</v>
      </c>
      <c r="F144" s="7" t="s">
        <v>27</v>
      </c>
      <c r="G144" s="45" t="s">
        <v>153</v>
      </c>
      <c r="H144" s="80">
        <v>12.6</v>
      </c>
      <c r="I144" s="32">
        <v>65.699999999999989</v>
      </c>
      <c r="J144" s="33">
        <f t="shared" si="24"/>
        <v>62.414999999999992</v>
      </c>
      <c r="K144" s="33">
        <f t="shared" si="25"/>
        <v>59.129999999999988</v>
      </c>
      <c r="L144" s="33">
        <f t="shared" si="26"/>
        <v>55.844999999999992</v>
      </c>
      <c r="M144" s="33">
        <f t="shared" si="27"/>
        <v>52.559999999999988</v>
      </c>
      <c r="N144" s="33">
        <f t="shared" si="28"/>
        <v>49.274999999999991</v>
      </c>
      <c r="O144" s="33">
        <f t="shared" si="29"/>
        <v>45.989999999999995</v>
      </c>
      <c r="P144" s="33">
        <f t="shared" si="30"/>
        <v>42.704999999999998</v>
      </c>
      <c r="Q144" s="33">
        <f t="shared" si="31"/>
        <v>37.448999999999998</v>
      </c>
    </row>
    <row r="145" spans="1:17" s="29" customFormat="1" ht="21" customHeight="1" x14ac:dyDescent="0.2">
      <c r="A145" s="50"/>
      <c r="B145" s="50"/>
      <c r="C145" s="105" t="s">
        <v>5</v>
      </c>
      <c r="D145" s="3" t="s">
        <v>26</v>
      </c>
      <c r="E145" s="3" t="s">
        <v>15</v>
      </c>
      <c r="F145" s="3" t="s">
        <v>27</v>
      </c>
      <c r="G145" s="60" t="s">
        <v>154</v>
      </c>
      <c r="H145" s="79">
        <v>18.8</v>
      </c>
      <c r="I145" s="32">
        <v>65.699999999999989</v>
      </c>
      <c r="J145" s="33">
        <f t="shared" si="24"/>
        <v>62.414999999999992</v>
      </c>
      <c r="K145" s="33">
        <f t="shared" si="25"/>
        <v>59.129999999999988</v>
      </c>
      <c r="L145" s="33">
        <f t="shared" si="26"/>
        <v>55.844999999999992</v>
      </c>
      <c r="M145" s="33">
        <f t="shared" si="27"/>
        <v>52.559999999999988</v>
      </c>
      <c r="N145" s="33">
        <f t="shared" si="28"/>
        <v>49.274999999999991</v>
      </c>
      <c r="O145" s="33">
        <f t="shared" si="29"/>
        <v>45.989999999999995</v>
      </c>
      <c r="P145" s="33">
        <f t="shared" si="30"/>
        <v>42.704999999999998</v>
      </c>
      <c r="Q145" s="33">
        <f t="shared" si="31"/>
        <v>37.448999999999998</v>
      </c>
    </row>
    <row r="146" spans="1:17" s="29" customFormat="1" ht="21" customHeight="1" x14ac:dyDescent="0.2">
      <c r="A146" s="50"/>
      <c r="B146" s="50"/>
      <c r="C146" s="104" t="s">
        <v>5</v>
      </c>
      <c r="D146" s="7" t="s">
        <v>26</v>
      </c>
      <c r="E146" s="7" t="s">
        <v>19</v>
      </c>
      <c r="F146" s="7" t="s">
        <v>92</v>
      </c>
      <c r="G146" s="45" t="s">
        <v>153</v>
      </c>
      <c r="H146" s="80">
        <v>12.6</v>
      </c>
      <c r="I146" s="32">
        <v>35.4</v>
      </c>
      <c r="J146" s="33">
        <f t="shared" si="24"/>
        <v>33.629999999999995</v>
      </c>
      <c r="K146" s="33">
        <f t="shared" si="25"/>
        <v>31.86</v>
      </c>
      <c r="L146" s="33">
        <f t="shared" si="26"/>
        <v>30.09</v>
      </c>
      <c r="M146" s="33">
        <f t="shared" si="27"/>
        <v>28.32</v>
      </c>
      <c r="N146" s="33">
        <f t="shared" si="28"/>
        <v>26.549999999999997</v>
      </c>
      <c r="O146" s="33">
        <f t="shared" si="29"/>
        <v>24.78</v>
      </c>
      <c r="P146" s="33">
        <f t="shared" si="30"/>
        <v>23.009999999999998</v>
      </c>
      <c r="Q146" s="33">
        <f t="shared" si="31"/>
        <v>20.177999999999997</v>
      </c>
    </row>
    <row r="147" spans="1:17" s="29" customFormat="1" ht="21" customHeight="1" x14ac:dyDescent="0.2">
      <c r="A147" s="50"/>
      <c r="B147" s="50"/>
      <c r="C147" s="105" t="s">
        <v>5</v>
      </c>
      <c r="D147" s="3" t="s">
        <v>26</v>
      </c>
      <c r="E147" s="3" t="s">
        <v>19</v>
      </c>
      <c r="F147" s="3" t="s">
        <v>92</v>
      </c>
      <c r="G147" s="57" t="s">
        <v>345</v>
      </c>
      <c r="H147" s="79">
        <v>14.7</v>
      </c>
      <c r="I147" s="32">
        <v>37</v>
      </c>
      <c r="J147" s="33">
        <f t="shared" si="24"/>
        <v>35.15</v>
      </c>
      <c r="K147" s="33">
        <f t="shared" si="25"/>
        <v>33.299999999999997</v>
      </c>
      <c r="L147" s="33">
        <f t="shared" si="26"/>
        <v>31.45</v>
      </c>
      <c r="M147" s="33">
        <f t="shared" si="27"/>
        <v>29.6</v>
      </c>
      <c r="N147" s="33">
        <f t="shared" si="28"/>
        <v>27.75</v>
      </c>
      <c r="O147" s="33">
        <f t="shared" si="29"/>
        <v>25.9</v>
      </c>
      <c r="P147" s="33">
        <f t="shared" si="30"/>
        <v>24.05</v>
      </c>
      <c r="Q147" s="33">
        <f t="shared" si="31"/>
        <v>21.089999999999996</v>
      </c>
    </row>
    <row r="148" spans="1:17" s="29" customFormat="1" ht="21" customHeight="1" x14ac:dyDescent="0.2">
      <c r="A148" s="50"/>
      <c r="B148" s="50"/>
      <c r="C148" s="104" t="s">
        <v>5</v>
      </c>
      <c r="D148" s="7" t="s">
        <v>53</v>
      </c>
      <c r="E148" s="7" t="s">
        <v>53</v>
      </c>
      <c r="F148" s="7" t="s">
        <v>92</v>
      </c>
      <c r="G148" s="60" t="s">
        <v>154</v>
      </c>
      <c r="H148" s="81"/>
      <c r="I148" s="32">
        <v>41.2</v>
      </c>
      <c r="J148" s="33">
        <f t="shared" si="24"/>
        <v>39.14</v>
      </c>
      <c r="K148" s="33">
        <f t="shared" si="25"/>
        <v>37.080000000000005</v>
      </c>
      <c r="L148" s="33">
        <f t="shared" si="26"/>
        <v>35.020000000000003</v>
      </c>
      <c r="M148" s="33">
        <f t="shared" si="27"/>
        <v>32.96</v>
      </c>
      <c r="N148" s="33">
        <f t="shared" si="28"/>
        <v>30.900000000000002</v>
      </c>
      <c r="O148" s="33">
        <f t="shared" si="29"/>
        <v>28.840000000000003</v>
      </c>
      <c r="P148" s="33">
        <f t="shared" si="30"/>
        <v>26.78</v>
      </c>
      <c r="Q148" s="33">
        <f t="shared" si="31"/>
        <v>23.484000000000002</v>
      </c>
    </row>
    <row r="149" spans="1:17" s="29" customFormat="1" ht="21" customHeight="1" x14ac:dyDescent="0.2">
      <c r="A149" s="50"/>
      <c r="B149" s="50"/>
      <c r="C149" s="104" t="s">
        <v>5</v>
      </c>
      <c r="D149" s="7" t="s">
        <v>97</v>
      </c>
      <c r="E149" s="7" t="s">
        <v>97</v>
      </c>
      <c r="F149" s="7" t="s">
        <v>92</v>
      </c>
      <c r="G149" s="45" t="s">
        <v>153</v>
      </c>
      <c r="H149" s="80">
        <v>12.6</v>
      </c>
      <c r="I149" s="32">
        <v>41.2</v>
      </c>
      <c r="J149" s="33">
        <f t="shared" si="24"/>
        <v>39.14</v>
      </c>
      <c r="K149" s="33">
        <f t="shared" si="25"/>
        <v>37.080000000000005</v>
      </c>
      <c r="L149" s="33">
        <f t="shared" si="26"/>
        <v>35.020000000000003</v>
      </c>
      <c r="M149" s="33">
        <f t="shared" si="27"/>
        <v>32.96</v>
      </c>
      <c r="N149" s="33">
        <f t="shared" si="28"/>
        <v>30.900000000000002</v>
      </c>
      <c r="O149" s="33">
        <f t="shared" si="29"/>
        <v>28.840000000000003</v>
      </c>
      <c r="P149" s="33">
        <f t="shared" si="30"/>
        <v>26.78</v>
      </c>
      <c r="Q149" s="33">
        <f t="shared" si="31"/>
        <v>23.484000000000002</v>
      </c>
    </row>
    <row r="150" spans="1:17" s="29" customFormat="1" ht="21" customHeight="1" x14ac:dyDescent="0.2">
      <c r="A150" s="50"/>
      <c r="B150" s="50"/>
      <c r="C150" s="105" t="s">
        <v>5</v>
      </c>
      <c r="D150" s="3" t="s">
        <v>97</v>
      </c>
      <c r="E150" s="3" t="s">
        <v>97</v>
      </c>
      <c r="F150" s="3" t="s">
        <v>92</v>
      </c>
      <c r="G150" s="57" t="s">
        <v>345</v>
      </c>
      <c r="H150" s="79">
        <v>14.7</v>
      </c>
      <c r="I150" s="32">
        <v>43.9</v>
      </c>
      <c r="J150" s="33">
        <f t="shared" si="24"/>
        <v>41.704999999999998</v>
      </c>
      <c r="K150" s="33">
        <f t="shared" si="25"/>
        <v>39.51</v>
      </c>
      <c r="L150" s="33">
        <f t="shared" si="26"/>
        <v>37.314999999999998</v>
      </c>
      <c r="M150" s="33">
        <f t="shared" si="27"/>
        <v>35.119999999999997</v>
      </c>
      <c r="N150" s="33">
        <f t="shared" si="28"/>
        <v>32.924999999999997</v>
      </c>
      <c r="O150" s="33">
        <f t="shared" si="29"/>
        <v>30.729999999999997</v>
      </c>
      <c r="P150" s="33">
        <f t="shared" si="30"/>
        <v>28.535</v>
      </c>
      <c r="Q150" s="33">
        <f t="shared" si="31"/>
        <v>25.023</v>
      </c>
    </row>
    <row r="151" spans="1:17" s="29" customFormat="1" ht="21" customHeight="1" x14ac:dyDescent="0.2">
      <c r="A151" s="50"/>
      <c r="B151" s="50"/>
      <c r="C151" s="104" t="s">
        <v>5</v>
      </c>
      <c r="D151" s="7" t="s">
        <v>97</v>
      </c>
      <c r="E151" s="7" t="s">
        <v>97</v>
      </c>
      <c r="F151" s="7" t="s">
        <v>10</v>
      </c>
      <c r="G151" s="45" t="s">
        <v>153</v>
      </c>
      <c r="H151" s="80">
        <v>12.6</v>
      </c>
      <c r="I151" s="32">
        <v>54.1</v>
      </c>
      <c r="J151" s="33">
        <f t="shared" si="24"/>
        <v>51.395000000000003</v>
      </c>
      <c r="K151" s="33">
        <f t="shared" si="25"/>
        <v>48.69</v>
      </c>
      <c r="L151" s="33">
        <f t="shared" si="26"/>
        <v>45.984999999999999</v>
      </c>
      <c r="M151" s="33">
        <f t="shared" si="27"/>
        <v>43.28</v>
      </c>
      <c r="N151" s="33">
        <f t="shared" si="28"/>
        <v>40.575000000000003</v>
      </c>
      <c r="O151" s="33">
        <f t="shared" si="29"/>
        <v>37.870000000000005</v>
      </c>
      <c r="P151" s="33">
        <f t="shared" si="30"/>
        <v>35.165000000000006</v>
      </c>
      <c r="Q151" s="33">
        <f t="shared" si="31"/>
        <v>30.837</v>
      </c>
    </row>
    <row r="152" spans="1:17" s="29" customFormat="1" ht="21" customHeight="1" x14ac:dyDescent="0.2">
      <c r="A152" s="50"/>
      <c r="B152" s="50"/>
      <c r="C152" s="105" t="s">
        <v>5</v>
      </c>
      <c r="D152" s="3" t="s">
        <v>97</v>
      </c>
      <c r="E152" s="3" t="s">
        <v>97</v>
      </c>
      <c r="F152" s="3" t="s">
        <v>10</v>
      </c>
      <c r="G152" s="60" t="s">
        <v>154</v>
      </c>
      <c r="H152" s="79">
        <v>18.8</v>
      </c>
      <c r="I152" s="32">
        <v>54.1</v>
      </c>
      <c r="J152" s="33">
        <f t="shared" si="24"/>
        <v>51.395000000000003</v>
      </c>
      <c r="K152" s="33">
        <f t="shared" si="25"/>
        <v>48.69</v>
      </c>
      <c r="L152" s="33">
        <f t="shared" si="26"/>
        <v>45.984999999999999</v>
      </c>
      <c r="M152" s="33">
        <f t="shared" si="27"/>
        <v>43.28</v>
      </c>
      <c r="N152" s="33">
        <f t="shared" si="28"/>
        <v>40.575000000000003</v>
      </c>
      <c r="O152" s="33">
        <f t="shared" si="29"/>
        <v>37.870000000000005</v>
      </c>
      <c r="P152" s="33">
        <f t="shared" si="30"/>
        <v>35.165000000000006</v>
      </c>
      <c r="Q152" s="33">
        <f t="shared" si="31"/>
        <v>30.837</v>
      </c>
    </row>
    <row r="153" spans="1:17" s="29" customFormat="1" ht="21" customHeight="1" x14ac:dyDescent="0.2">
      <c r="A153" s="245"/>
      <c r="B153" s="246"/>
      <c r="C153" s="104" t="s">
        <v>5</v>
      </c>
      <c r="D153" s="7" t="s">
        <v>82</v>
      </c>
      <c r="E153" s="7" t="s">
        <v>9</v>
      </c>
      <c r="F153" s="7" t="s">
        <v>24</v>
      </c>
      <c r="G153" s="45" t="s">
        <v>153</v>
      </c>
      <c r="H153" s="80">
        <v>12.6</v>
      </c>
      <c r="I153" s="32">
        <v>40.6</v>
      </c>
      <c r="J153" s="33">
        <f t="shared" si="24"/>
        <v>38.57</v>
      </c>
      <c r="K153" s="33">
        <f t="shared" si="25"/>
        <v>36.54</v>
      </c>
      <c r="L153" s="33">
        <f t="shared" si="26"/>
        <v>34.510000000000005</v>
      </c>
      <c r="M153" s="33">
        <f t="shared" si="27"/>
        <v>32.480000000000004</v>
      </c>
      <c r="N153" s="33">
        <f t="shared" si="28"/>
        <v>30.450000000000003</v>
      </c>
      <c r="O153" s="33">
        <f t="shared" si="29"/>
        <v>28.42</v>
      </c>
      <c r="P153" s="33">
        <f t="shared" si="30"/>
        <v>26.39</v>
      </c>
      <c r="Q153" s="33">
        <f t="shared" si="31"/>
        <v>23.141999999999999</v>
      </c>
    </row>
    <row r="154" spans="1:17" s="29" customFormat="1" ht="21" customHeight="1" x14ac:dyDescent="0.2">
      <c r="A154" s="50"/>
      <c r="B154" s="50"/>
      <c r="C154" s="105" t="s">
        <v>5</v>
      </c>
      <c r="D154" s="3" t="s">
        <v>82</v>
      </c>
      <c r="E154" s="3" t="s">
        <v>9</v>
      </c>
      <c r="F154" s="3" t="s">
        <v>24</v>
      </c>
      <c r="G154" s="57" t="s">
        <v>345</v>
      </c>
      <c r="H154" s="79">
        <v>14.7</v>
      </c>
      <c r="I154" s="32">
        <v>43.4</v>
      </c>
      <c r="J154" s="33">
        <f t="shared" si="24"/>
        <v>41.23</v>
      </c>
      <c r="K154" s="33">
        <f t="shared" si="25"/>
        <v>39.06</v>
      </c>
      <c r="L154" s="33">
        <f t="shared" si="26"/>
        <v>36.89</v>
      </c>
      <c r="M154" s="33">
        <f t="shared" si="27"/>
        <v>34.72</v>
      </c>
      <c r="N154" s="33">
        <f t="shared" si="28"/>
        <v>32.549999999999997</v>
      </c>
      <c r="O154" s="33">
        <f t="shared" si="29"/>
        <v>30.38</v>
      </c>
      <c r="P154" s="33">
        <f t="shared" si="30"/>
        <v>28.21</v>
      </c>
      <c r="Q154" s="33">
        <f t="shared" si="31"/>
        <v>24.737999999999996</v>
      </c>
    </row>
    <row r="155" spans="1:17" s="29" customFormat="1" ht="21" customHeight="1" x14ac:dyDescent="0.2">
      <c r="A155" s="50"/>
      <c r="B155" s="50"/>
      <c r="C155" s="104" t="s">
        <v>5</v>
      </c>
      <c r="D155" s="7" t="s">
        <v>79</v>
      </c>
      <c r="E155" s="7" t="s">
        <v>15</v>
      </c>
      <c r="F155" s="7" t="s">
        <v>22</v>
      </c>
      <c r="G155" s="45" t="s">
        <v>369</v>
      </c>
      <c r="H155" s="80">
        <v>7.6</v>
      </c>
      <c r="I155" s="32">
        <v>44.300000000000004</v>
      </c>
      <c r="J155" s="33">
        <f t="shared" si="24"/>
        <v>42.085000000000001</v>
      </c>
      <c r="K155" s="33">
        <f t="shared" si="25"/>
        <v>39.870000000000005</v>
      </c>
      <c r="L155" s="33">
        <f t="shared" si="26"/>
        <v>37.655000000000001</v>
      </c>
      <c r="M155" s="33">
        <f t="shared" si="27"/>
        <v>35.440000000000005</v>
      </c>
      <c r="N155" s="33">
        <f t="shared" si="28"/>
        <v>33.225000000000001</v>
      </c>
      <c r="O155" s="33">
        <f t="shared" si="29"/>
        <v>31.010000000000005</v>
      </c>
      <c r="P155" s="33">
        <f t="shared" si="30"/>
        <v>28.795000000000002</v>
      </c>
      <c r="Q155" s="33">
        <f t="shared" si="31"/>
        <v>25.251000000000001</v>
      </c>
    </row>
    <row r="156" spans="1:17" s="29" customFormat="1" ht="21" customHeight="1" x14ac:dyDescent="0.2">
      <c r="A156" s="50"/>
      <c r="B156" s="25"/>
      <c r="C156" s="106" t="s">
        <v>5</v>
      </c>
      <c r="D156" s="5" t="s">
        <v>79</v>
      </c>
      <c r="E156" s="5" t="s">
        <v>15</v>
      </c>
      <c r="F156" s="5" t="s">
        <v>22</v>
      </c>
      <c r="G156" s="66" t="s">
        <v>370</v>
      </c>
      <c r="H156" s="81"/>
      <c r="I156" s="32">
        <v>47.9</v>
      </c>
      <c r="J156" s="33">
        <f t="shared" si="24"/>
        <v>45.504999999999995</v>
      </c>
      <c r="K156" s="33">
        <f t="shared" si="25"/>
        <v>43.11</v>
      </c>
      <c r="L156" s="33">
        <f t="shared" si="26"/>
        <v>40.714999999999996</v>
      </c>
      <c r="M156" s="33">
        <f t="shared" si="27"/>
        <v>38.32</v>
      </c>
      <c r="N156" s="33">
        <f t="shared" si="28"/>
        <v>35.924999999999997</v>
      </c>
      <c r="O156" s="33">
        <f t="shared" si="29"/>
        <v>33.53</v>
      </c>
      <c r="P156" s="33">
        <f t="shared" si="30"/>
        <v>31.135000000000002</v>
      </c>
      <c r="Q156" s="33">
        <f t="shared" si="31"/>
        <v>27.302999999999997</v>
      </c>
    </row>
    <row r="157" spans="1:17" s="29" customFormat="1" ht="21" customHeight="1" x14ac:dyDescent="0.2">
      <c r="A157" s="50"/>
      <c r="B157" s="25"/>
      <c r="C157" s="104" t="s">
        <v>5</v>
      </c>
      <c r="D157" s="7" t="s">
        <v>79</v>
      </c>
      <c r="E157" s="7" t="s">
        <v>53</v>
      </c>
      <c r="F157" s="7" t="s">
        <v>10</v>
      </c>
      <c r="G157" s="45" t="s">
        <v>153</v>
      </c>
      <c r="H157" s="80">
        <v>12.6</v>
      </c>
      <c r="I157" s="32">
        <v>55.800000000000004</v>
      </c>
      <c r="J157" s="33">
        <f t="shared" si="24"/>
        <v>53.010000000000005</v>
      </c>
      <c r="K157" s="33">
        <f t="shared" si="25"/>
        <v>50.220000000000006</v>
      </c>
      <c r="L157" s="33">
        <f t="shared" si="26"/>
        <v>47.430000000000007</v>
      </c>
      <c r="M157" s="33">
        <f t="shared" si="27"/>
        <v>44.64</v>
      </c>
      <c r="N157" s="33">
        <f t="shared" si="28"/>
        <v>41.85</v>
      </c>
      <c r="O157" s="33">
        <f t="shared" si="29"/>
        <v>39.06</v>
      </c>
      <c r="P157" s="33">
        <f t="shared" si="30"/>
        <v>36.270000000000003</v>
      </c>
      <c r="Q157" s="33">
        <f t="shared" si="31"/>
        <v>31.806000000000001</v>
      </c>
    </row>
    <row r="158" spans="1:17" s="29" customFormat="1" ht="21" customHeight="1" x14ac:dyDescent="0.2">
      <c r="A158" s="50"/>
      <c r="B158" s="25"/>
      <c r="C158" s="105" t="s">
        <v>5</v>
      </c>
      <c r="D158" s="3" t="s">
        <v>79</v>
      </c>
      <c r="E158" s="3" t="s">
        <v>53</v>
      </c>
      <c r="F158" s="3" t="s">
        <v>10</v>
      </c>
      <c r="G158" s="57" t="s">
        <v>345</v>
      </c>
      <c r="H158" s="79">
        <v>14.7</v>
      </c>
      <c r="I158" s="32">
        <v>61.300000000000004</v>
      </c>
      <c r="J158" s="33">
        <f t="shared" si="24"/>
        <v>58.235000000000007</v>
      </c>
      <c r="K158" s="33">
        <f t="shared" si="25"/>
        <v>55.17</v>
      </c>
      <c r="L158" s="33">
        <f t="shared" si="26"/>
        <v>52.105000000000004</v>
      </c>
      <c r="M158" s="33">
        <f t="shared" si="27"/>
        <v>49.040000000000006</v>
      </c>
      <c r="N158" s="33">
        <f t="shared" si="28"/>
        <v>45.975000000000001</v>
      </c>
      <c r="O158" s="33">
        <f t="shared" si="29"/>
        <v>42.910000000000004</v>
      </c>
      <c r="P158" s="33">
        <f t="shared" si="30"/>
        <v>39.844999999999999</v>
      </c>
      <c r="Q158" s="33">
        <f t="shared" si="31"/>
        <v>34.941000000000003</v>
      </c>
    </row>
    <row r="159" spans="1:17" s="29" customFormat="1" ht="21" customHeight="1" x14ac:dyDescent="0.2">
      <c r="A159" s="245"/>
      <c r="B159" s="246"/>
      <c r="C159" s="103" t="s">
        <v>5</v>
      </c>
      <c r="D159" s="1" t="s">
        <v>87</v>
      </c>
      <c r="E159" s="1" t="s">
        <v>17</v>
      </c>
      <c r="F159" s="1" t="s">
        <v>22</v>
      </c>
      <c r="G159" s="94" t="s">
        <v>345</v>
      </c>
      <c r="H159" s="77">
        <v>14.7</v>
      </c>
      <c r="I159" s="32">
        <v>54.5</v>
      </c>
      <c r="J159" s="33">
        <f t="shared" si="24"/>
        <v>51.774999999999999</v>
      </c>
      <c r="K159" s="33">
        <f t="shared" si="25"/>
        <v>49.05</v>
      </c>
      <c r="L159" s="33">
        <f t="shared" si="26"/>
        <v>46.325000000000003</v>
      </c>
      <c r="M159" s="33">
        <f t="shared" si="27"/>
        <v>43.6</v>
      </c>
      <c r="N159" s="33">
        <f t="shared" si="28"/>
        <v>40.875</v>
      </c>
      <c r="O159" s="33">
        <f t="shared" si="29"/>
        <v>38.150000000000006</v>
      </c>
      <c r="P159" s="33">
        <f t="shared" si="30"/>
        <v>35.424999999999997</v>
      </c>
      <c r="Q159" s="33">
        <f t="shared" si="31"/>
        <v>31.064999999999998</v>
      </c>
    </row>
    <row r="160" spans="1:17" s="29" customFormat="1" ht="21" customHeight="1" x14ac:dyDescent="0.2">
      <c r="A160" s="245"/>
      <c r="B160" s="246"/>
      <c r="C160" s="103" t="s">
        <v>5</v>
      </c>
      <c r="D160" s="1" t="s">
        <v>83</v>
      </c>
      <c r="E160" s="1" t="s">
        <v>17</v>
      </c>
      <c r="F160" s="1" t="s">
        <v>25</v>
      </c>
      <c r="G160" s="94" t="s">
        <v>345</v>
      </c>
      <c r="H160" s="77">
        <v>14.7</v>
      </c>
      <c r="I160" s="32">
        <v>63.1</v>
      </c>
      <c r="J160" s="33">
        <f t="shared" si="24"/>
        <v>59.945</v>
      </c>
      <c r="K160" s="33">
        <f t="shared" si="25"/>
        <v>56.79</v>
      </c>
      <c r="L160" s="33">
        <f t="shared" si="26"/>
        <v>53.635000000000005</v>
      </c>
      <c r="M160" s="33">
        <f t="shared" si="27"/>
        <v>50.480000000000004</v>
      </c>
      <c r="N160" s="33">
        <f t="shared" si="28"/>
        <v>47.325000000000003</v>
      </c>
      <c r="O160" s="33">
        <f t="shared" si="29"/>
        <v>44.17</v>
      </c>
      <c r="P160" s="33">
        <f t="shared" si="30"/>
        <v>41.015000000000001</v>
      </c>
      <c r="Q160" s="33">
        <f t="shared" si="31"/>
        <v>35.966999999999999</v>
      </c>
    </row>
    <row r="161" spans="1:17" s="29" customFormat="1" ht="21" customHeight="1" x14ac:dyDescent="0.2">
      <c r="A161" s="56"/>
      <c r="B161" s="25"/>
      <c r="C161" s="103" t="s">
        <v>5</v>
      </c>
      <c r="D161" s="1" t="s">
        <v>83</v>
      </c>
      <c r="E161" s="1" t="s">
        <v>83</v>
      </c>
      <c r="F161" s="1" t="s">
        <v>25</v>
      </c>
      <c r="G161" s="54" t="s">
        <v>153</v>
      </c>
      <c r="H161" s="77">
        <v>7.6</v>
      </c>
      <c r="I161" s="32">
        <v>56.300000000000004</v>
      </c>
      <c r="J161" s="33">
        <f t="shared" si="24"/>
        <v>53.485000000000007</v>
      </c>
      <c r="K161" s="33">
        <f t="shared" si="25"/>
        <v>50.67</v>
      </c>
      <c r="L161" s="33">
        <f t="shared" si="26"/>
        <v>47.855000000000004</v>
      </c>
      <c r="M161" s="33">
        <f t="shared" si="27"/>
        <v>45.040000000000006</v>
      </c>
      <c r="N161" s="33">
        <f t="shared" si="28"/>
        <v>42.225000000000001</v>
      </c>
      <c r="O161" s="33">
        <f t="shared" si="29"/>
        <v>39.410000000000004</v>
      </c>
      <c r="P161" s="33">
        <f t="shared" si="30"/>
        <v>36.594999999999999</v>
      </c>
      <c r="Q161" s="33">
        <f t="shared" si="31"/>
        <v>32.091000000000001</v>
      </c>
    </row>
    <row r="162" spans="1:17" s="29" customFormat="1" ht="21" customHeight="1" x14ac:dyDescent="0.2">
      <c r="A162" s="50"/>
      <c r="B162" s="50"/>
      <c r="C162" s="104" t="s">
        <v>5</v>
      </c>
      <c r="D162" s="7" t="s">
        <v>72</v>
      </c>
      <c r="E162" s="7" t="s">
        <v>17</v>
      </c>
      <c r="F162" s="7" t="s">
        <v>22</v>
      </c>
      <c r="G162" s="45" t="s">
        <v>153</v>
      </c>
      <c r="H162" s="80">
        <v>7.6</v>
      </c>
      <c r="I162" s="32">
        <v>45.7</v>
      </c>
      <c r="J162" s="33">
        <f t="shared" si="24"/>
        <v>43.415000000000006</v>
      </c>
      <c r="K162" s="33">
        <f t="shared" si="25"/>
        <v>41.13</v>
      </c>
      <c r="L162" s="33">
        <f t="shared" si="26"/>
        <v>38.844999999999999</v>
      </c>
      <c r="M162" s="33">
        <f t="shared" si="27"/>
        <v>36.56</v>
      </c>
      <c r="N162" s="33">
        <f t="shared" si="28"/>
        <v>34.275000000000006</v>
      </c>
      <c r="O162" s="33">
        <f t="shared" si="29"/>
        <v>31.990000000000002</v>
      </c>
      <c r="P162" s="33">
        <f t="shared" si="30"/>
        <v>29.705000000000005</v>
      </c>
      <c r="Q162" s="33">
        <f t="shared" si="31"/>
        <v>26.049000000000003</v>
      </c>
    </row>
    <row r="163" spans="1:17" s="29" customFormat="1" ht="21" customHeight="1" x14ac:dyDescent="0.2">
      <c r="A163" s="56"/>
      <c r="B163" s="25"/>
      <c r="C163" s="105" t="s">
        <v>5</v>
      </c>
      <c r="D163" s="3" t="s">
        <v>72</v>
      </c>
      <c r="E163" s="3" t="s">
        <v>17</v>
      </c>
      <c r="F163" s="3" t="s">
        <v>22</v>
      </c>
      <c r="G163" s="57" t="s">
        <v>345</v>
      </c>
      <c r="H163" s="79"/>
      <c r="I163" s="32">
        <v>49.300000000000004</v>
      </c>
      <c r="J163" s="33">
        <f t="shared" si="24"/>
        <v>46.835000000000001</v>
      </c>
      <c r="K163" s="33">
        <f t="shared" si="25"/>
        <v>44.370000000000005</v>
      </c>
      <c r="L163" s="33">
        <f t="shared" si="26"/>
        <v>41.905000000000001</v>
      </c>
      <c r="M163" s="33">
        <f t="shared" si="27"/>
        <v>39.440000000000005</v>
      </c>
      <c r="N163" s="33">
        <f t="shared" si="28"/>
        <v>36.975000000000001</v>
      </c>
      <c r="O163" s="33">
        <f t="shared" si="29"/>
        <v>34.510000000000005</v>
      </c>
      <c r="P163" s="33">
        <f t="shared" si="30"/>
        <v>32.045000000000002</v>
      </c>
      <c r="Q163" s="33">
        <f t="shared" si="31"/>
        <v>28.100999999999999</v>
      </c>
    </row>
    <row r="164" spans="1:17" s="29" customFormat="1" ht="21" customHeight="1" x14ac:dyDescent="0.2">
      <c r="A164" s="56"/>
      <c r="B164" s="25"/>
      <c r="C164" s="104" t="s">
        <v>5</v>
      </c>
      <c r="D164" s="7" t="s">
        <v>77</v>
      </c>
      <c r="E164" s="7" t="s">
        <v>13</v>
      </c>
      <c r="F164" s="7" t="s">
        <v>12</v>
      </c>
      <c r="G164" s="45" t="s">
        <v>153</v>
      </c>
      <c r="H164" s="80">
        <v>7.6</v>
      </c>
      <c r="I164" s="32">
        <v>64.199999999999989</v>
      </c>
      <c r="J164" s="33">
        <f t="shared" si="24"/>
        <v>60.989999999999988</v>
      </c>
      <c r="K164" s="33">
        <f t="shared" si="25"/>
        <v>57.779999999999987</v>
      </c>
      <c r="L164" s="33">
        <f t="shared" si="26"/>
        <v>54.569999999999993</v>
      </c>
      <c r="M164" s="33">
        <f t="shared" si="27"/>
        <v>51.359999999999992</v>
      </c>
      <c r="N164" s="33">
        <f t="shared" si="28"/>
        <v>48.149999999999991</v>
      </c>
      <c r="O164" s="33">
        <f t="shared" si="29"/>
        <v>44.94</v>
      </c>
      <c r="P164" s="33">
        <f t="shared" si="30"/>
        <v>41.72999999999999</v>
      </c>
      <c r="Q164" s="33">
        <f t="shared" si="31"/>
        <v>36.593999999999994</v>
      </c>
    </row>
    <row r="165" spans="1:17" s="29" customFormat="1" ht="21" customHeight="1" x14ac:dyDescent="0.2">
      <c r="A165" s="56"/>
      <c r="B165" s="25"/>
      <c r="C165" s="105" t="s">
        <v>5</v>
      </c>
      <c r="D165" s="3" t="s">
        <v>77</v>
      </c>
      <c r="E165" s="3" t="s">
        <v>13</v>
      </c>
      <c r="F165" s="3" t="s">
        <v>12</v>
      </c>
      <c r="G165" s="57" t="s">
        <v>345</v>
      </c>
      <c r="H165" s="79"/>
      <c r="I165" s="32">
        <v>72.399999999999991</v>
      </c>
      <c r="J165" s="33">
        <f t="shared" si="24"/>
        <v>68.779999999999987</v>
      </c>
      <c r="K165" s="33">
        <f t="shared" si="25"/>
        <v>65.16</v>
      </c>
      <c r="L165" s="33">
        <f t="shared" si="26"/>
        <v>61.539999999999992</v>
      </c>
      <c r="M165" s="33">
        <f t="shared" si="27"/>
        <v>57.919999999999995</v>
      </c>
      <c r="N165" s="33">
        <f t="shared" si="28"/>
        <v>54.3</v>
      </c>
      <c r="O165" s="33">
        <f t="shared" si="29"/>
        <v>50.679999999999993</v>
      </c>
      <c r="P165" s="33">
        <f t="shared" si="30"/>
        <v>47.059999999999995</v>
      </c>
      <c r="Q165" s="33">
        <f t="shared" si="31"/>
        <v>41.267999999999986</v>
      </c>
    </row>
    <row r="166" spans="1:17" s="29" customFormat="1" ht="21" customHeight="1" x14ac:dyDescent="0.2">
      <c r="A166" s="50"/>
      <c r="B166" s="50"/>
      <c r="C166" s="104" t="s">
        <v>5</v>
      </c>
      <c r="D166" s="7">
        <v>160</v>
      </c>
      <c r="E166" s="7" t="s">
        <v>15</v>
      </c>
      <c r="F166" s="7" t="s">
        <v>25</v>
      </c>
      <c r="G166" s="45" t="s">
        <v>153</v>
      </c>
      <c r="H166" s="80">
        <v>7.6</v>
      </c>
      <c r="I166" s="32">
        <v>51.2</v>
      </c>
      <c r="J166" s="33">
        <f t="shared" si="24"/>
        <v>48.64</v>
      </c>
      <c r="K166" s="33">
        <f t="shared" si="25"/>
        <v>46.08</v>
      </c>
      <c r="L166" s="33">
        <f t="shared" si="26"/>
        <v>43.52</v>
      </c>
      <c r="M166" s="33">
        <f t="shared" si="27"/>
        <v>40.96</v>
      </c>
      <c r="N166" s="33">
        <f t="shared" si="28"/>
        <v>38.400000000000006</v>
      </c>
      <c r="O166" s="33">
        <f t="shared" si="29"/>
        <v>35.840000000000003</v>
      </c>
      <c r="P166" s="33">
        <f t="shared" si="30"/>
        <v>33.28</v>
      </c>
      <c r="Q166" s="33">
        <f t="shared" si="31"/>
        <v>29.183999999999997</v>
      </c>
    </row>
    <row r="167" spans="1:17" s="29" customFormat="1" ht="21" customHeight="1" x14ac:dyDescent="0.2">
      <c r="A167" s="56"/>
      <c r="B167" s="25"/>
      <c r="C167" s="105" t="s">
        <v>5</v>
      </c>
      <c r="D167" s="3">
        <v>160</v>
      </c>
      <c r="E167" s="3" t="s">
        <v>15</v>
      </c>
      <c r="F167" s="3" t="s">
        <v>25</v>
      </c>
      <c r="G167" s="57" t="s">
        <v>345</v>
      </c>
      <c r="H167" s="79"/>
      <c r="I167" s="32">
        <v>55.300000000000004</v>
      </c>
      <c r="J167" s="33">
        <f t="shared" si="24"/>
        <v>52.535000000000004</v>
      </c>
      <c r="K167" s="33">
        <f t="shared" si="25"/>
        <v>49.77</v>
      </c>
      <c r="L167" s="33">
        <f t="shared" si="26"/>
        <v>47.005000000000003</v>
      </c>
      <c r="M167" s="33">
        <f t="shared" si="27"/>
        <v>44.24</v>
      </c>
      <c r="N167" s="33">
        <f t="shared" si="28"/>
        <v>41.475000000000001</v>
      </c>
      <c r="O167" s="33">
        <f t="shared" si="29"/>
        <v>38.710000000000008</v>
      </c>
      <c r="P167" s="33">
        <f t="shared" si="30"/>
        <v>35.945000000000007</v>
      </c>
      <c r="Q167" s="33">
        <f t="shared" si="31"/>
        <v>31.521000000000001</v>
      </c>
    </row>
    <row r="168" spans="1:17" s="29" customFormat="1" ht="21" customHeight="1" x14ac:dyDescent="0.2">
      <c r="A168" s="56"/>
      <c r="B168" s="25"/>
      <c r="C168" s="104" t="s">
        <v>5</v>
      </c>
      <c r="D168" s="7" t="s">
        <v>37</v>
      </c>
      <c r="E168" s="7" t="s">
        <v>81</v>
      </c>
      <c r="F168" s="7" t="s">
        <v>278</v>
      </c>
      <c r="G168" s="45" t="s">
        <v>153</v>
      </c>
      <c r="H168" s="80">
        <v>13.3</v>
      </c>
      <c r="I168" s="32">
        <v>57.1</v>
      </c>
      <c r="J168" s="33">
        <f t="shared" si="24"/>
        <v>54.245000000000005</v>
      </c>
      <c r="K168" s="33">
        <f t="shared" si="25"/>
        <v>51.39</v>
      </c>
      <c r="L168" s="33">
        <f t="shared" si="26"/>
        <v>48.535000000000004</v>
      </c>
      <c r="M168" s="33">
        <f t="shared" si="27"/>
        <v>45.68</v>
      </c>
      <c r="N168" s="33">
        <f t="shared" si="28"/>
        <v>42.825000000000003</v>
      </c>
      <c r="O168" s="33">
        <f t="shared" si="29"/>
        <v>39.97</v>
      </c>
      <c r="P168" s="33">
        <f t="shared" si="30"/>
        <v>37.115000000000002</v>
      </c>
      <c r="Q168" s="33">
        <f t="shared" si="31"/>
        <v>32.546999999999997</v>
      </c>
    </row>
    <row r="169" spans="1:17" s="29" customFormat="1" ht="21" customHeight="1" x14ac:dyDescent="0.2">
      <c r="A169" s="50"/>
      <c r="B169" s="50"/>
      <c r="C169" s="103" t="s">
        <v>5</v>
      </c>
      <c r="D169" s="1" t="s">
        <v>54</v>
      </c>
      <c r="E169" s="1" t="s">
        <v>23</v>
      </c>
      <c r="F169" s="1" t="s">
        <v>10</v>
      </c>
      <c r="G169" s="94" t="s">
        <v>345</v>
      </c>
      <c r="H169" s="77">
        <v>18.8</v>
      </c>
      <c r="I169" s="32">
        <v>58.3</v>
      </c>
      <c r="J169" s="33">
        <f t="shared" si="24"/>
        <v>55.384999999999998</v>
      </c>
      <c r="K169" s="33">
        <f t="shared" si="25"/>
        <v>52.47</v>
      </c>
      <c r="L169" s="33">
        <f t="shared" si="26"/>
        <v>49.555</v>
      </c>
      <c r="M169" s="33">
        <f t="shared" si="27"/>
        <v>46.64</v>
      </c>
      <c r="N169" s="33">
        <f t="shared" si="28"/>
        <v>43.724999999999994</v>
      </c>
      <c r="O169" s="33">
        <f t="shared" si="29"/>
        <v>40.81</v>
      </c>
      <c r="P169" s="33">
        <f t="shared" si="30"/>
        <v>37.894999999999996</v>
      </c>
      <c r="Q169" s="33">
        <f t="shared" si="31"/>
        <v>33.230999999999995</v>
      </c>
    </row>
    <row r="170" spans="1:17" s="29" customFormat="1" ht="21" customHeight="1" x14ac:dyDescent="0.2">
      <c r="A170" s="50"/>
      <c r="B170" s="50"/>
      <c r="C170" s="104" t="s">
        <v>5</v>
      </c>
      <c r="D170" s="7" t="s">
        <v>54</v>
      </c>
      <c r="E170" s="7" t="s">
        <v>77</v>
      </c>
      <c r="F170" s="7" t="s">
        <v>19</v>
      </c>
      <c r="G170" s="45" t="s">
        <v>153</v>
      </c>
      <c r="H170" s="80">
        <v>7.6</v>
      </c>
      <c r="I170" s="32">
        <v>107.8</v>
      </c>
      <c r="J170" s="33">
        <f t="shared" si="24"/>
        <v>102.41</v>
      </c>
      <c r="K170" s="33">
        <f t="shared" si="25"/>
        <v>97.02</v>
      </c>
      <c r="L170" s="33">
        <f t="shared" si="26"/>
        <v>91.63</v>
      </c>
      <c r="M170" s="33">
        <f t="shared" si="27"/>
        <v>86.24</v>
      </c>
      <c r="N170" s="33">
        <f t="shared" si="28"/>
        <v>80.849999999999994</v>
      </c>
      <c r="O170" s="33">
        <f t="shared" si="29"/>
        <v>75.460000000000008</v>
      </c>
      <c r="P170" s="33">
        <f t="shared" si="30"/>
        <v>70.069999999999993</v>
      </c>
      <c r="Q170" s="33">
        <f t="shared" si="31"/>
        <v>61.445999999999998</v>
      </c>
    </row>
    <row r="171" spans="1:17" s="29" customFormat="1" ht="21" customHeight="1" x14ac:dyDescent="0.2">
      <c r="A171" s="50"/>
      <c r="B171" s="50"/>
      <c r="C171" s="105" t="s">
        <v>5</v>
      </c>
      <c r="D171" s="3" t="s">
        <v>54</v>
      </c>
      <c r="E171" s="3" t="s">
        <v>77</v>
      </c>
      <c r="F171" s="3" t="s">
        <v>19</v>
      </c>
      <c r="G171" s="57" t="s">
        <v>345</v>
      </c>
      <c r="H171" s="79"/>
      <c r="I171" s="32">
        <v>124.3</v>
      </c>
      <c r="J171" s="33">
        <f t="shared" si="24"/>
        <v>118.08499999999999</v>
      </c>
      <c r="K171" s="33">
        <f t="shared" si="25"/>
        <v>111.87</v>
      </c>
      <c r="L171" s="33">
        <f t="shared" si="26"/>
        <v>105.655</v>
      </c>
      <c r="M171" s="33">
        <f t="shared" si="27"/>
        <v>99.44</v>
      </c>
      <c r="N171" s="33">
        <f t="shared" si="28"/>
        <v>93.224999999999994</v>
      </c>
      <c r="O171" s="33">
        <f t="shared" si="29"/>
        <v>87.009999999999991</v>
      </c>
      <c r="P171" s="33">
        <f t="shared" si="30"/>
        <v>80.795000000000002</v>
      </c>
      <c r="Q171" s="33">
        <f t="shared" si="31"/>
        <v>70.850999999999999</v>
      </c>
    </row>
    <row r="172" spans="1:17" s="29" customFormat="1" ht="21" customHeight="1" x14ac:dyDescent="0.2">
      <c r="A172" s="50"/>
      <c r="B172" s="50"/>
      <c r="C172" s="103" t="s">
        <v>5</v>
      </c>
      <c r="D172" s="1" t="s">
        <v>54</v>
      </c>
      <c r="E172" s="1" t="s">
        <v>54</v>
      </c>
      <c r="F172" s="1" t="s">
        <v>24</v>
      </c>
      <c r="G172" s="94" t="s">
        <v>345</v>
      </c>
      <c r="H172" s="77">
        <v>18.8</v>
      </c>
      <c r="I172" s="32">
        <v>74.199999999999989</v>
      </c>
      <c r="J172" s="33">
        <f t="shared" si="24"/>
        <v>70.489999999999995</v>
      </c>
      <c r="K172" s="33">
        <f t="shared" si="25"/>
        <v>66.779999999999987</v>
      </c>
      <c r="L172" s="33">
        <f t="shared" si="26"/>
        <v>63.069999999999993</v>
      </c>
      <c r="M172" s="33">
        <f t="shared" si="27"/>
        <v>59.359999999999992</v>
      </c>
      <c r="N172" s="33">
        <f t="shared" si="28"/>
        <v>55.649999999999991</v>
      </c>
      <c r="O172" s="33">
        <f t="shared" si="29"/>
        <v>51.94</v>
      </c>
      <c r="P172" s="33">
        <f t="shared" si="30"/>
        <v>48.22999999999999</v>
      </c>
      <c r="Q172" s="33">
        <f t="shared" si="31"/>
        <v>42.293999999999997</v>
      </c>
    </row>
    <row r="173" spans="1:17" s="29" customFormat="1" ht="21" customHeight="1" x14ac:dyDescent="0.2">
      <c r="A173" s="50"/>
      <c r="C173" s="103" t="s">
        <v>5</v>
      </c>
      <c r="D173" s="1" t="s">
        <v>75</v>
      </c>
      <c r="E173" s="1" t="s">
        <v>13</v>
      </c>
      <c r="F173" s="1" t="s">
        <v>13</v>
      </c>
      <c r="G173" s="94" t="s">
        <v>345</v>
      </c>
      <c r="H173" s="77">
        <v>14.1</v>
      </c>
      <c r="I173" s="32">
        <v>77.5</v>
      </c>
      <c r="J173" s="33">
        <f t="shared" si="24"/>
        <v>73.625</v>
      </c>
      <c r="K173" s="33">
        <f t="shared" si="25"/>
        <v>69.75</v>
      </c>
      <c r="L173" s="33">
        <f t="shared" si="26"/>
        <v>65.875</v>
      </c>
      <c r="M173" s="33">
        <f t="shared" si="27"/>
        <v>62</v>
      </c>
      <c r="N173" s="33">
        <f t="shared" si="28"/>
        <v>58.125</v>
      </c>
      <c r="O173" s="33">
        <f t="shared" si="29"/>
        <v>54.25</v>
      </c>
      <c r="P173" s="33">
        <f t="shared" si="30"/>
        <v>50.375</v>
      </c>
      <c r="Q173" s="33">
        <f t="shared" si="31"/>
        <v>44.174999999999997</v>
      </c>
    </row>
    <row r="174" spans="1:17" s="29" customFormat="1" ht="21" customHeight="1" x14ac:dyDescent="0.2">
      <c r="A174" s="50"/>
      <c r="B174" s="50"/>
      <c r="C174" s="105" t="s">
        <v>5</v>
      </c>
      <c r="D174" s="3" t="s">
        <v>55</v>
      </c>
      <c r="E174" s="3" t="s">
        <v>55</v>
      </c>
      <c r="F174" s="3" t="s">
        <v>25</v>
      </c>
      <c r="G174" s="57" t="s">
        <v>345</v>
      </c>
      <c r="H174" s="79">
        <v>18.8</v>
      </c>
      <c r="I174" s="32">
        <v>138.29999999999998</v>
      </c>
      <c r="J174" s="33">
        <f t="shared" si="24"/>
        <v>131.38499999999999</v>
      </c>
      <c r="K174" s="33">
        <f t="shared" si="25"/>
        <v>124.46999999999998</v>
      </c>
      <c r="L174" s="33">
        <f t="shared" si="26"/>
        <v>117.55499999999998</v>
      </c>
      <c r="M174" s="33">
        <f t="shared" si="27"/>
        <v>110.63999999999999</v>
      </c>
      <c r="N174" s="33">
        <f t="shared" si="28"/>
        <v>103.72499999999999</v>
      </c>
      <c r="O174" s="33">
        <f t="shared" si="29"/>
        <v>96.809999999999988</v>
      </c>
      <c r="P174" s="33">
        <f t="shared" si="30"/>
        <v>89.894999999999982</v>
      </c>
      <c r="Q174" s="33">
        <f t="shared" si="31"/>
        <v>78.830999999999989</v>
      </c>
    </row>
    <row r="175" spans="1:17" s="29" customFormat="1" ht="21" customHeight="1" x14ac:dyDescent="0.2">
      <c r="A175" s="50"/>
      <c r="B175" s="50"/>
      <c r="C175" s="103" t="s">
        <v>5</v>
      </c>
      <c r="D175" s="1" t="s">
        <v>136</v>
      </c>
      <c r="E175" s="1" t="s">
        <v>136</v>
      </c>
      <c r="F175" s="1" t="s">
        <v>23</v>
      </c>
      <c r="G175" s="54" t="s">
        <v>153</v>
      </c>
      <c r="H175" s="77">
        <v>18.8</v>
      </c>
      <c r="I175" s="32">
        <v>122.8</v>
      </c>
      <c r="J175" s="33">
        <f t="shared" si="24"/>
        <v>116.66</v>
      </c>
      <c r="K175" s="33">
        <f t="shared" si="25"/>
        <v>110.52</v>
      </c>
      <c r="L175" s="33">
        <f t="shared" si="26"/>
        <v>104.38</v>
      </c>
      <c r="M175" s="33">
        <f t="shared" si="27"/>
        <v>98.24</v>
      </c>
      <c r="N175" s="33">
        <f t="shared" si="28"/>
        <v>92.1</v>
      </c>
      <c r="O175" s="33">
        <f t="shared" si="29"/>
        <v>85.960000000000008</v>
      </c>
      <c r="P175" s="33">
        <f t="shared" si="30"/>
        <v>79.819999999999993</v>
      </c>
      <c r="Q175" s="33">
        <f t="shared" si="31"/>
        <v>69.995999999999995</v>
      </c>
    </row>
    <row r="176" spans="1:17" s="29" customFormat="1" ht="21" customHeight="1" x14ac:dyDescent="0.2">
      <c r="A176" s="50"/>
      <c r="B176" s="50"/>
      <c r="C176" s="103" t="s">
        <v>5</v>
      </c>
      <c r="D176" s="1" t="s">
        <v>102</v>
      </c>
      <c r="E176" s="1" t="s">
        <v>77</v>
      </c>
      <c r="F176" s="1" t="s">
        <v>12</v>
      </c>
      <c r="G176" s="54" t="s">
        <v>153</v>
      </c>
      <c r="H176" s="77">
        <v>18.8</v>
      </c>
      <c r="I176" s="32">
        <v>111.3</v>
      </c>
      <c r="J176" s="33">
        <f t="shared" si="24"/>
        <v>105.735</v>
      </c>
      <c r="K176" s="33">
        <f t="shared" si="25"/>
        <v>100.17</v>
      </c>
      <c r="L176" s="33">
        <f t="shared" si="26"/>
        <v>94.60499999999999</v>
      </c>
      <c r="M176" s="33">
        <f t="shared" si="27"/>
        <v>89.039999999999992</v>
      </c>
      <c r="N176" s="33">
        <f t="shared" si="28"/>
        <v>83.474999999999994</v>
      </c>
      <c r="O176" s="33">
        <f t="shared" si="29"/>
        <v>77.91</v>
      </c>
      <c r="P176" s="33">
        <f t="shared" si="30"/>
        <v>72.344999999999999</v>
      </c>
      <c r="Q176" s="33">
        <f t="shared" si="31"/>
        <v>63.440999999999995</v>
      </c>
    </row>
    <row r="177" spans="1:17" s="29" customFormat="1" ht="21" customHeight="1" x14ac:dyDescent="0.2">
      <c r="A177" s="50"/>
      <c r="B177" s="50"/>
      <c r="C177" s="103" t="s">
        <v>5</v>
      </c>
      <c r="D177" s="1" t="s">
        <v>39</v>
      </c>
      <c r="E177" s="1" t="s">
        <v>58</v>
      </c>
      <c r="F177" s="1" t="s">
        <v>10</v>
      </c>
      <c r="G177" s="54" t="s">
        <v>153</v>
      </c>
      <c r="H177" s="77">
        <v>18.8</v>
      </c>
      <c r="I177" s="32">
        <v>74.599999999999994</v>
      </c>
      <c r="J177" s="33">
        <f t="shared" si="24"/>
        <v>70.86999999999999</v>
      </c>
      <c r="K177" s="33">
        <f t="shared" si="25"/>
        <v>67.14</v>
      </c>
      <c r="L177" s="33">
        <f t="shared" si="26"/>
        <v>63.41</v>
      </c>
      <c r="M177" s="33">
        <f t="shared" si="27"/>
        <v>59.679999999999993</v>
      </c>
      <c r="N177" s="33">
        <f t="shared" si="28"/>
        <v>55.949999999999996</v>
      </c>
      <c r="O177" s="33">
        <f t="shared" si="29"/>
        <v>52.22</v>
      </c>
      <c r="P177" s="33">
        <f t="shared" si="30"/>
        <v>48.489999999999995</v>
      </c>
      <c r="Q177" s="33">
        <f t="shared" si="31"/>
        <v>42.521999999999991</v>
      </c>
    </row>
    <row r="178" spans="1:17" s="29" customFormat="1" ht="21" customHeight="1" x14ac:dyDescent="0.2">
      <c r="A178" s="50"/>
      <c r="B178" s="50"/>
      <c r="C178" s="104" t="s">
        <v>5</v>
      </c>
      <c r="D178" s="7" t="s">
        <v>39</v>
      </c>
      <c r="E178" s="7" t="s">
        <v>58</v>
      </c>
      <c r="F178" s="7" t="s">
        <v>12</v>
      </c>
      <c r="G178" s="45" t="s">
        <v>153</v>
      </c>
      <c r="H178" s="80">
        <v>18.8</v>
      </c>
      <c r="I178" s="32">
        <v>84.7</v>
      </c>
      <c r="J178" s="33">
        <f t="shared" si="24"/>
        <v>80.465000000000003</v>
      </c>
      <c r="K178" s="33">
        <f t="shared" si="25"/>
        <v>76.23</v>
      </c>
      <c r="L178" s="33">
        <f t="shared" si="26"/>
        <v>71.995000000000005</v>
      </c>
      <c r="M178" s="33">
        <f t="shared" si="27"/>
        <v>67.760000000000005</v>
      </c>
      <c r="N178" s="33">
        <f t="shared" si="28"/>
        <v>63.525000000000006</v>
      </c>
      <c r="O178" s="33">
        <f t="shared" si="29"/>
        <v>59.290000000000006</v>
      </c>
      <c r="P178" s="33">
        <f t="shared" si="30"/>
        <v>55.055000000000007</v>
      </c>
      <c r="Q178" s="33">
        <f t="shared" si="31"/>
        <v>48.279000000000003</v>
      </c>
    </row>
    <row r="179" spans="1:17" s="29" customFormat="1" ht="21" customHeight="1" x14ac:dyDescent="0.2">
      <c r="A179" s="50"/>
      <c r="B179" s="50"/>
      <c r="C179" s="105" t="s">
        <v>5</v>
      </c>
      <c r="D179" s="3" t="s">
        <v>39</v>
      </c>
      <c r="E179" s="3" t="s">
        <v>58</v>
      </c>
      <c r="F179" s="3" t="s">
        <v>12</v>
      </c>
      <c r="G179" s="57" t="s">
        <v>345</v>
      </c>
      <c r="H179" s="79">
        <v>18.8</v>
      </c>
      <c r="I179" s="32">
        <v>93</v>
      </c>
      <c r="J179" s="33">
        <f t="shared" si="24"/>
        <v>88.35</v>
      </c>
      <c r="K179" s="33">
        <f t="shared" si="25"/>
        <v>83.7</v>
      </c>
      <c r="L179" s="33">
        <f t="shared" si="26"/>
        <v>79.05</v>
      </c>
      <c r="M179" s="33">
        <f t="shared" si="27"/>
        <v>74.400000000000006</v>
      </c>
      <c r="N179" s="33">
        <f t="shared" si="28"/>
        <v>69.75</v>
      </c>
      <c r="O179" s="33">
        <f t="shared" si="29"/>
        <v>65.099999999999994</v>
      </c>
      <c r="P179" s="33">
        <f t="shared" si="30"/>
        <v>60.45</v>
      </c>
      <c r="Q179" s="33">
        <f t="shared" si="31"/>
        <v>53.01</v>
      </c>
    </row>
    <row r="180" spans="1:17" s="29" customFormat="1" ht="21" customHeight="1" x14ac:dyDescent="0.2">
      <c r="A180" s="50"/>
      <c r="B180" s="50"/>
      <c r="C180" s="104" t="s">
        <v>5</v>
      </c>
      <c r="D180" s="7" t="s">
        <v>52</v>
      </c>
      <c r="E180" s="7" t="s">
        <v>59</v>
      </c>
      <c r="F180" s="7" t="s">
        <v>24</v>
      </c>
      <c r="G180" s="45" t="s">
        <v>153</v>
      </c>
      <c r="H180" s="80">
        <v>18.8</v>
      </c>
      <c r="I180" s="32">
        <v>82.199999999999989</v>
      </c>
      <c r="J180" s="33">
        <f t="shared" si="24"/>
        <v>78.089999999999989</v>
      </c>
      <c r="K180" s="33">
        <f t="shared" si="25"/>
        <v>73.97999999999999</v>
      </c>
      <c r="L180" s="33">
        <f t="shared" si="26"/>
        <v>69.86999999999999</v>
      </c>
      <c r="M180" s="33">
        <f t="shared" si="27"/>
        <v>65.759999999999991</v>
      </c>
      <c r="N180" s="33">
        <f t="shared" si="28"/>
        <v>61.649999999999991</v>
      </c>
      <c r="O180" s="33">
        <f t="shared" si="29"/>
        <v>57.539999999999992</v>
      </c>
      <c r="P180" s="33">
        <f t="shared" si="30"/>
        <v>53.429999999999993</v>
      </c>
      <c r="Q180" s="33">
        <f t="shared" si="31"/>
        <v>46.853999999999992</v>
      </c>
    </row>
    <row r="181" spans="1:17" s="29" customFormat="1" ht="21" customHeight="1" x14ac:dyDescent="0.2">
      <c r="A181" s="50"/>
      <c r="B181" s="50"/>
      <c r="C181" s="105" t="s">
        <v>5</v>
      </c>
      <c r="D181" s="3" t="s">
        <v>52</v>
      </c>
      <c r="E181" s="3" t="s">
        <v>59</v>
      </c>
      <c r="F181" s="3" t="s">
        <v>24</v>
      </c>
      <c r="G181" s="57" t="s">
        <v>345</v>
      </c>
      <c r="H181" s="79">
        <v>18.8</v>
      </c>
      <c r="I181" s="32">
        <v>90.5</v>
      </c>
      <c r="J181" s="33">
        <f t="shared" si="24"/>
        <v>85.974999999999994</v>
      </c>
      <c r="K181" s="33">
        <f t="shared" si="25"/>
        <v>81.45</v>
      </c>
      <c r="L181" s="33">
        <f t="shared" si="26"/>
        <v>76.924999999999997</v>
      </c>
      <c r="M181" s="33">
        <f t="shared" si="27"/>
        <v>72.400000000000006</v>
      </c>
      <c r="N181" s="33">
        <f t="shared" si="28"/>
        <v>67.875</v>
      </c>
      <c r="O181" s="33">
        <f t="shared" si="29"/>
        <v>63.35</v>
      </c>
      <c r="P181" s="33">
        <f t="shared" si="30"/>
        <v>58.825000000000003</v>
      </c>
      <c r="Q181" s="33">
        <f t="shared" si="31"/>
        <v>51.584999999999994</v>
      </c>
    </row>
    <row r="182" spans="1:17" s="29" customFormat="1" ht="21" customHeight="1" x14ac:dyDescent="0.2">
      <c r="A182" s="50"/>
      <c r="B182" s="50"/>
      <c r="C182" s="104" t="s">
        <v>5</v>
      </c>
      <c r="D182" s="7" t="s">
        <v>109</v>
      </c>
      <c r="E182" s="7" t="s">
        <v>83</v>
      </c>
      <c r="F182" s="7" t="s">
        <v>10</v>
      </c>
      <c r="G182" s="45" t="s">
        <v>153</v>
      </c>
      <c r="H182" s="80">
        <v>18.8</v>
      </c>
      <c r="I182" s="32">
        <v>100.69999999999999</v>
      </c>
      <c r="J182" s="33">
        <f t="shared" si="24"/>
        <v>95.664999999999992</v>
      </c>
      <c r="K182" s="33">
        <f t="shared" si="25"/>
        <v>90.63</v>
      </c>
      <c r="L182" s="33">
        <f t="shared" si="26"/>
        <v>85.594999999999999</v>
      </c>
      <c r="M182" s="33">
        <f t="shared" si="27"/>
        <v>80.559999999999988</v>
      </c>
      <c r="N182" s="33">
        <f t="shared" si="28"/>
        <v>75.524999999999991</v>
      </c>
      <c r="O182" s="33">
        <f t="shared" si="29"/>
        <v>70.489999999999995</v>
      </c>
      <c r="P182" s="33">
        <f t="shared" si="30"/>
        <v>65.454999999999998</v>
      </c>
      <c r="Q182" s="33">
        <f t="shared" si="31"/>
        <v>57.398999999999994</v>
      </c>
    </row>
    <row r="183" spans="1:17" s="29" customFormat="1" ht="21" customHeight="1" x14ac:dyDescent="0.2">
      <c r="A183" s="50"/>
      <c r="B183" s="50"/>
      <c r="C183" s="106" t="s">
        <v>5</v>
      </c>
      <c r="D183" s="5" t="s">
        <v>109</v>
      </c>
      <c r="E183" s="5" t="s">
        <v>83</v>
      </c>
      <c r="F183" s="5" t="s">
        <v>10</v>
      </c>
      <c r="G183" s="66" t="s">
        <v>345</v>
      </c>
      <c r="H183" s="81">
        <v>18.8</v>
      </c>
      <c r="I183" s="32">
        <v>117.19999999999999</v>
      </c>
      <c r="J183" s="33">
        <f t="shared" si="24"/>
        <v>111.33999999999999</v>
      </c>
      <c r="K183" s="33">
        <f t="shared" si="25"/>
        <v>105.47999999999999</v>
      </c>
      <c r="L183" s="33">
        <f t="shared" si="26"/>
        <v>99.61999999999999</v>
      </c>
      <c r="M183" s="33">
        <f t="shared" si="27"/>
        <v>93.759999999999991</v>
      </c>
      <c r="N183" s="33">
        <f t="shared" si="28"/>
        <v>87.899999999999991</v>
      </c>
      <c r="O183" s="33">
        <f t="shared" si="29"/>
        <v>82.039999999999992</v>
      </c>
      <c r="P183" s="33">
        <f t="shared" si="30"/>
        <v>76.179999999999993</v>
      </c>
      <c r="Q183" s="33">
        <f t="shared" si="31"/>
        <v>66.803999999999988</v>
      </c>
    </row>
    <row r="184" spans="1:17" s="29" customFormat="1" ht="21" customHeight="1" x14ac:dyDescent="0.2">
      <c r="A184" s="50"/>
      <c r="B184" s="50"/>
      <c r="C184" s="106" t="s">
        <v>5</v>
      </c>
      <c r="D184" s="5" t="s">
        <v>109</v>
      </c>
      <c r="E184" s="5" t="s">
        <v>83</v>
      </c>
      <c r="F184" s="5" t="s">
        <v>10</v>
      </c>
      <c r="G184" s="48" t="s">
        <v>154</v>
      </c>
      <c r="H184" s="81">
        <v>18.8</v>
      </c>
      <c r="I184" s="32">
        <v>100.69999999999999</v>
      </c>
      <c r="J184" s="33">
        <f t="shared" si="24"/>
        <v>95.664999999999992</v>
      </c>
      <c r="K184" s="33">
        <f t="shared" si="25"/>
        <v>90.63</v>
      </c>
      <c r="L184" s="33">
        <f t="shared" si="26"/>
        <v>85.594999999999999</v>
      </c>
      <c r="M184" s="33">
        <f t="shared" si="27"/>
        <v>80.559999999999988</v>
      </c>
      <c r="N184" s="33">
        <f t="shared" si="28"/>
        <v>75.524999999999991</v>
      </c>
      <c r="O184" s="33">
        <f t="shared" si="29"/>
        <v>70.489999999999995</v>
      </c>
      <c r="P184" s="33">
        <f t="shared" si="30"/>
        <v>65.454999999999998</v>
      </c>
      <c r="Q184" s="33">
        <f t="shared" si="31"/>
        <v>57.398999999999994</v>
      </c>
    </row>
    <row r="185" spans="1:17" s="29" customFormat="1" ht="21" customHeight="1" x14ac:dyDescent="0.2">
      <c r="A185" s="50"/>
      <c r="B185" s="50"/>
      <c r="C185" s="104" t="s">
        <v>5</v>
      </c>
      <c r="D185" s="7" t="s">
        <v>109</v>
      </c>
      <c r="E185" s="7" t="s">
        <v>70</v>
      </c>
      <c r="F185" s="7" t="s">
        <v>10</v>
      </c>
      <c r="G185" s="45" t="s">
        <v>153</v>
      </c>
      <c r="H185" s="80">
        <v>18.8</v>
      </c>
      <c r="I185" s="32">
        <v>85.6</v>
      </c>
      <c r="J185" s="33">
        <f t="shared" si="24"/>
        <v>81.319999999999993</v>
      </c>
      <c r="K185" s="33">
        <f t="shared" si="25"/>
        <v>77.039999999999992</v>
      </c>
      <c r="L185" s="33">
        <f t="shared" si="26"/>
        <v>72.759999999999991</v>
      </c>
      <c r="M185" s="33">
        <f t="shared" si="27"/>
        <v>68.47999999999999</v>
      </c>
      <c r="N185" s="33">
        <f t="shared" si="28"/>
        <v>64.199999999999989</v>
      </c>
      <c r="O185" s="33">
        <f t="shared" si="29"/>
        <v>59.92</v>
      </c>
      <c r="P185" s="33">
        <f t="shared" si="30"/>
        <v>55.64</v>
      </c>
      <c r="Q185" s="33">
        <f t="shared" si="31"/>
        <v>48.791999999999994</v>
      </c>
    </row>
    <row r="186" spans="1:17" s="29" customFormat="1" ht="21" customHeight="1" x14ac:dyDescent="0.2">
      <c r="A186" s="50"/>
      <c r="B186" s="50"/>
      <c r="C186" s="103" t="s">
        <v>5</v>
      </c>
      <c r="D186" s="1" t="s">
        <v>109</v>
      </c>
      <c r="E186" s="1" t="s">
        <v>39</v>
      </c>
      <c r="F186" s="1" t="s">
        <v>10</v>
      </c>
      <c r="G186" s="54" t="s">
        <v>153</v>
      </c>
      <c r="H186" s="77">
        <v>18.8</v>
      </c>
      <c r="I186" s="32">
        <v>127.39999999999999</v>
      </c>
      <c r="J186" s="33">
        <f t="shared" si="24"/>
        <v>121.02999999999999</v>
      </c>
      <c r="K186" s="33">
        <f t="shared" si="25"/>
        <v>114.66</v>
      </c>
      <c r="L186" s="33">
        <f t="shared" si="26"/>
        <v>108.28999999999999</v>
      </c>
      <c r="M186" s="33">
        <f t="shared" si="27"/>
        <v>101.91999999999999</v>
      </c>
      <c r="N186" s="33">
        <f t="shared" si="28"/>
        <v>95.55</v>
      </c>
      <c r="O186" s="33">
        <f t="shared" si="29"/>
        <v>89.179999999999993</v>
      </c>
      <c r="P186" s="33">
        <f t="shared" si="30"/>
        <v>82.81</v>
      </c>
      <c r="Q186" s="33">
        <f t="shared" si="31"/>
        <v>72.617999999999995</v>
      </c>
    </row>
    <row r="187" spans="1:17" s="29" customFormat="1" ht="21" customHeight="1" x14ac:dyDescent="0.2">
      <c r="A187" s="56"/>
      <c r="B187" s="25"/>
      <c r="C187" s="103" t="s">
        <v>5</v>
      </c>
      <c r="D187" s="1" t="s">
        <v>69</v>
      </c>
      <c r="E187" s="1" t="s">
        <v>70</v>
      </c>
      <c r="F187" s="1" t="s">
        <v>22</v>
      </c>
      <c r="G187" s="54" t="s">
        <v>153</v>
      </c>
      <c r="H187" s="77">
        <v>14.7</v>
      </c>
      <c r="I187" s="32">
        <v>86.199999999999989</v>
      </c>
      <c r="J187" s="33">
        <f t="shared" si="24"/>
        <v>81.889999999999986</v>
      </c>
      <c r="K187" s="33">
        <f t="shared" si="25"/>
        <v>77.579999999999984</v>
      </c>
      <c r="L187" s="33">
        <f t="shared" si="26"/>
        <v>73.27</v>
      </c>
      <c r="M187" s="33">
        <f t="shared" si="27"/>
        <v>68.959999999999994</v>
      </c>
      <c r="N187" s="33">
        <f t="shared" si="28"/>
        <v>64.649999999999991</v>
      </c>
      <c r="O187" s="33">
        <f t="shared" si="29"/>
        <v>60.339999999999989</v>
      </c>
      <c r="P187" s="33">
        <f t="shared" si="30"/>
        <v>56.029999999999994</v>
      </c>
      <c r="Q187" s="33">
        <f t="shared" si="31"/>
        <v>49.133999999999993</v>
      </c>
    </row>
    <row r="188" spans="1:17" s="29" customFormat="1" ht="21" customHeight="1" x14ac:dyDescent="0.2">
      <c r="A188" s="56"/>
      <c r="B188" s="25"/>
      <c r="C188" s="103" t="s">
        <v>5</v>
      </c>
      <c r="D188" s="1" t="s">
        <v>69</v>
      </c>
      <c r="E188" s="1" t="s">
        <v>63</v>
      </c>
      <c r="F188" s="1" t="s">
        <v>15</v>
      </c>
      <c r="G188" s="54" t="s">
        <v>153</v>
      </c>
      <c r="H188" s="77">
        <v>14.7</v>
      </c>
      <c r="I188" s="32">
        <v>183.6</v>
      </c>
      <c r="J188" s="33">
        <f t="shared" si="24"/>
        <v>174.42</v>
      </c>
      <c r="K188" s="33">
        <f t="shared" si="25"/>
        <v>165.24</v>
      </c>
      <c r="L188" s="33">
        <f t="shared" si="26"/>
        <v>156.06</v>
      </c>
      <c r="M188" s="33">
        <f t="shared" si="27"/>
        <v>146.88</v>
      </c>
      <c r="N188" s="33">
        <f t="shared" si="28"/>
        <v>137.69999999999999</v>
      </c>
      <c r="O188" s="33">
        <f t="shared" si="29"/>
        <v>128.51999999999998</v>
      </c>
      <c r="P188" s="33">
        <f t="shared" si="30"/>
        <v>119.34</v>
      </c>
      <c r="Q188" s="33">
        <f t="shared" si="31"/>
        <v>104.65199999999999</v>
      </c>
    </row>
    <row r="189" spans="1:17" s="29" customFormat="1" ht="21" customHeight="1" x14ac:dyDescent="0.2">
      <c r="A189" s="56"/>
      <c r="B189" s="25"/>
      <c r="C189" s="104" t="s">
        <v>5</v>
      </c>
      <c r="D189" s="7" t="s">
        <v>65</v>
      </c>
      <c r="E189" s="7" t="s">
        <v>55</v>
      </c>
      <c r="F189" s="7" t="s">
        <v>10</v>
      </c>
      <c r="G189" s="45" t="s">
        <v>153</v>
      </c>
      <c r="H189" s="80">
        <v>14.7</v>
      </c>
      <c r="I189" s="32">
        <v>96.399999999999991</v>
      </c>
      <c r="J189" s="33">
        <f t="shared" si="24"/>
        <v>91.579999999999984</v>
      </c>
      <c r="K189" s="33">
        <f t="shared" si="25"/>
        <v>86.759999999999991</v>
      </c>
      <c r="L189" s="33">
        <f t="shared" si="26"/>
        <v>81.94</v>
      </c>
      <c r="M189" s="33">
        <f t="shared" si="27"/>
        <v>77.11999999999999</v>
      </c>
      <c r="N189" s="33">
        <f t="shared" si="28"/>
        <v>72.3</v>
      </c>
      <c r="O189" s="33">
        <f t="shared" si="29"/>
        <v>67.47999999999999</v>
      </c>
      <c r="P189" s="33">
        <f t="shared" si="30"/>
        <v>62.66</v>
      </c>
      <c r="Q189" s="33">
        <f t="shared" si="31"/>
        <v>54.947999999999986</v>
      </c>
    </row>
    <row r="190" spans="1:17" s="29" customFormat="1" ht="21" customHeight="1" x14ac:dyDescent="0.2">
      <c r="A190" s="56"/>
      <c r="B190" s="25"/>
      <c r="C190" s="105" t="s">
        <v>5</v>
      </c>
      <c r="D190" s="3" t="s">
        <v>65</v>
      </c>
      <c r="E190" s="3" t="s">
        <v>55</v>
      </c>
      <c r="F190" s="3" t="s">
        <v>10</v>
      </c>
      <c r="G190" s="57" t="s">
        <v>345</v>
      </c>
      <c r="H190" s="79">
        <v>14.7</v>
      </c>
      <c r="I190" s="32">
        <v>104.69999999999999</v>
      </c>
      <c r="J190" s="33">
        <f t="shared" si="24"/>
        <v>99.464999999999989</v>
      </c>
      <c r="K190" s="33">
        <f t="shared" si="25"/>
        <v>94.22999999999999</v>
      </c>
      <c r="L190" s="33">
        <f t="shared" si="26"/>
        <v>88.99499999999999</v>
      </c>
      <c r="M190" s="33">
        <f t="shared" si="27"/>
        <v>83.759999999999991</v>
      </c>
      <c r="N190" s="33">
        <f t="shared" si="28"/>
        <v>78.524999999999991</v>
      </c>
      <c r="O190" s="33">
        <f t="shared" si="29"/>
        <v>73.289999999999992</v>
      </c>
      <c r="P190" s="33">
        <f t="shared" si="30"/>
        <v>68.054999999999993</v>
      </c>
      <c r="Q190" s="33">
        <f t="shared" si="31"/>
        <v>59.678999999999988</v>
      </c>
    </row>
    <row r="191" spans="1:17" s="29" customFormat="1" ht="21" customHeight="1" x14ac:dyDescent="0.2">
      <c r="A191" s="50"/>
      <c r="B191" s="50"/>
      <c r="C191" s="105" t="s">
        <v>5</v>
      </c>
      <c r="D191" s="3" t="s">
        <v>65</v>
      </c>
      <c r="E191" s="3" t="s">
        <v>35</v>
      </c>
      <c r="F191" s="3" t="s">
        <v>25</v>
      </c>
      <c r="G191" s="57" t="s">
        <v>345</v>
      </c>
      <c r="H191" s="79">
        <v>14.7</v>
      </c>
      <c r="I191" s="32">
        <v>141.6</v>
      </c>
      <c r="J191" s="33">
        <f t="shared" si="24"/>
        <v>134.51999999999998</v>
      </c>
      <c r="K191" s="33">
        <f t="shared" si="25"/>
        <v>127.44</v>
      </c>
      <c r="L191" s="33">
        <f t="shared" si="26"/>
        <v>120.36</v>
      </c>
      <c r="M191" s="33">
        <f t="shared" si="27"/>
        <v>113.28</v>
      </c>
      <c r="N191" s="33">
        <f t="shared" si="28"/>
        <v>106.19999999999999</v>
      </c>
      <c r="O191" s="33">
        <f t="shared" si="29"/>
        <v>99.12</v>
      </c>
      <c r="P191" s="33">
        <f t="shared" si="30"/>
        <v>92.039999999999992</v>
      </c>
      <c r="Q191" s="33">
        <f t="shared" si="31"/>
        <v>80.711999999999989</v>
      </c>
    </row>
    <row r="192" spans="1:17" s="29" customFormat="1" ht="21" customHeight="1" x14ac:dyDescent="0.2">
      <c r="A192" s="50"/>
      <c r="B192" s="50"/>
      <c r="C192" s="104" t="s">
        <v>5</v>
      </c>
      <c r="D192" s="7" t="s">
        <v>65</v>
      </c>
      <c r="E192" s="7" t="s">
        <v>65</v>
      </c>
      <c r="F192" s="7" t="s">
        <v>115</v>
      </c>
      <c r="G192" s="45" t="s">
        <v>153</v>
      </c>
      <c r="H192" s="80">
        <v>18.8</v>
      </c>
      <c r="I192" s="85">
        <v>190.7</v>
      </c>
      <c r="J192" s="33">
        <f t="shared" si="24"/>
        <v>181.16499999999999</v>
      </c>
      <c r="K192" s="33">
        <f t="shared" si="25"/>
        <v>171.63</v>
      </c>
      <c r="L192" s="33">
        <f t="shared" si="26"/>
        <v>162.095</v>
      </c>
      <c r="M192" s="33">
        <f t="shared" si="27"/>
        <v>152.56</v>
      </c>
      <c r="N192" s="33">
        <f t="shared" si="28"/>
        <v>143.02499999999998</v>
      </c>
      <c r="O192" s="33">
        <f t="shared" si="29"/>
        <v>133.49</v>
      </c>
      <c r="P192" s="33">
        <f t="shared" si="30"/>
        <v>123.955</v>
      </c>
      <c r="Q192" s="33">
        <f t="shared" si="31"/>
        <v>108.699</v>
      </c>
    </row>
    <row r="193" spans="1:17" s="29" customFormat="1" ht="21" customHeight="1" x14ac:dyDescent="0.2">
      <c r="A193" s="50"/>
      <c r="B193" s="50"/>
      <c r="C193" s="105" t="s">
        <v>5</v>
      </c>
      <c r="D193" s="3" t="s">
        <v>65</v>
      </c>
      <c r="E193" s="3" t="s">
        <v>65</v>
      </c>
      <c r="F193" s="3" t="s">
        <v>115</v>
      </c>
      <c r="G193" s="57" t="s">
        <v>345</v>
      </c>
      <c r="H193" s="79">
        <v>18.8</v>
      </c>
      <c r="I193" s="85">
        <v>223.2</v>
      </c>
      <c r="J193" s="33">
        <f t="shared" si="24"/>
        <v>212.04</v>
      </c>
      <c r="K193" s="33">
        <f t="shared" si="25"/>
        <v>200.88</v>
      </c>
      <c r="L193" s="33">
        <f t="shared" si="26"/>
        <v>189.72</v>
      </c>
      <c r="M193" s="33">
        <f t="shared" si="27"/>
        <v>178.56</v>
      </c>
      <c r="N193" s="33">
        <f t="shared" si="28"/>
        <v>167.39999999999998</v>
      </c>
      <c r="O193" s="33">
        <f t="shared" si="29"/>
        <v>156.24</v>
      </c>
      <c r="P193" s="33">
        <f t="shared" si="30"/>
        <v>145.07999999999998</v>
      </c>
      <c r="Q193" s="33">
        <f t="shared" si="31"/>
        <v>127.22399999999999</v>
      </c>
    </row>
    <row r="194" spans="1:17" s="29" customFormat="1" ht="21" customHeight="1" x14ac:dyDescent="0.2">
      <c r="A194" s="50"/>
      <c r="B194" s="50"/>
      <c r="C194" s="103" t="s">
        <v>5</v>
      </c>
      <c r="D194" s="1" t="s">
        <v>34</v>
      </c>
      <c r="E194" s="1" t="s">
        <v>77</v>
      </c>
      <c r="F194" s="1" t="s">
        <v>23</v>
      </c>
      <c r="G194" s="94" t="s">
        <v>345</v>
      </c>
      <c r="H194" s="77">
        <v>18.8</v>
      </c>
      <c r="I194" s="32">
        <v>129.69999999999999</v>
      </c>
      <c r="J194" s="33">
        <f t="shared" si="24"/>
        <v>123.21499999999999</v>
      </c>
      <c r="K194" s="33">
        <f t="shared" si="25"/>
        <v>116.72999999999999</v>
      </c>
      <c r="L194" s="33">
        <f t="shared" si="26"/>
        <v>110.24499999999999</v>
      </c>
      <c r="M194" s="33">
        <f t="shared" si="27"/>
        <v>103.75999999999999</v>
      </c>
      <c r="N194" s="33">
        <f t="shared" si="28"/>
        <v>97.274999999999991</v>
      </c>
      <c r="O194" s="33">
        <f t="shared" si="29"/>
        <v>90.789999999999992</v>
      </c>
      <c r="P194" s="33">
        <f t="shared" si="30"/>
        <v>84.304999999999993</v>
      </c>
      <c r="Q194" s="33">
        <f t="shared" si="31"/>
        <v>73.928999999999988</v>
      </c>
    </row>
    <row r="195" spans="1:17" s="29" customFormat="1" ht="21" customHeight="1" x14ac:dyDescent="0.2">
      <c r="A195" s="50"/>
      <c r="B195" s="50"/>
      <c r="C195" s="106" t="s">
        <v>5</v>
      </c>
      <c r="D195" s="5" t="s">
        <v>99</v>
      </c>
      <c r="E195" s="5" t="s">
        <v>77</v>
      </c>
      <c r="F195" s="5" t="s">
        <v>23</v>
      </c>
      <c r="G195" s="27" t="s">
        <v>153</v>
      </c>
      <c r="H195" s="81">
        <v>18.8</v>
      </c>
      <c r="I195" s="32">
        <v>120.8</v>
      </c>
      <c r="J195" s="33">
        <f t="shared" si="24"/>
        <v>114.75999999999999</v>
      </c>
      <c r="K195" s="33">
        <f t="shared" si="25"/>
        <v>108.72</v>
      </c>
      <c r="L195" s="33">
        <f t="shared" si="26"/>
        <v>102.68</v>
      </c>
      <c r="M195" s="33">
        <f t="shared" si="27"/>
        <v>96.64</v>
      </c>
      <c r="N195" s="33">
        <f t="shared" si="28"/>
        <v>90.6</v>
      </c>
      <c r="O195" s="33">
        <f t="shared" si="29"/>
        <v>84.56</v>
      </c>
      <c r="P195" s="33">
        <f t="shared" si="30"/>
        <v>78.52000000000001</v>
      </c>
      <c r="Q195" s="33">
        <f t="shared" si="31"/>
        <v>68.855999999999995</v>
      </c>
    </row>
    <row r="196" spans="1:17" s="29" customFormat="1" ht="21" customHeight="1" x14ac:dyDescent="0.2">
      <c r="A196" s="50"/>
      <c r="B196" s="50"/>
      <c r="C196" s="105" t="s">
        <v>5</v>
      </c>
      <c r="D196" s="3" t="s">
        <v>99</v>
      </c>
      <c r="E196" s="3" t="s">
        <v>77</v>
      </c>
      <c r="F196" s="3" t="s">
        <v>23</v>
      </c>
      <c r="G196" s="57" t="s">
        <v>345</v>
      </c>
      <c r="H196" s="79">
        <v>18.8</v>
      </c>
      <c r="I196" s="32">
        <v>137.29999999999998</v>
      </c>
      <c r="J196" s="33">
        <f t="shared" si="24"/>
        <v>130.43499999999997</v>
      </c>
      <c r="K196" s="33">
        <f t="shared" si="25"/>
        <v>123.56999999999998</v>
      </c>
      <c r="L196" s="33">
        <f t="shared" si="26"/>
        <v>116.70499999999998</v>
      </c>
      <c r="M196" s="33">
        <f t="shared" si="27"/>
        <v>109.83999999999999</v>
      </c>
      <c r="N196" s="33">
        <f t="shared" si="28"/>
        <v>102.97499999999999</v>
      </c>
      <c r="O196" s="33">
        <f t="shared" si="29"/>
        <v>96.109999999999985</v>
      </c>
      <c r="P196" s="33">
        <f t="shared" si="30"/>
        <v>89.24499999999999</v>
      </c>
      <c r="Q196" s="33">
        <f t="shared" si="31"/>
        <v>78.260999999999981</v>
      </c>
    </row>
    <row r="197" spans="1:17" s="29" customFormat="1" ht="21" customHeight="1" x14ac:dyDescent="0.2">
      <c r="A197" s="50"/>
      <c r="B197" s="50"/>
      <c r="C197" s="103" t="s">
        <v>5</v>
      </c>
      <c r="D197" s="1">
        <v>350</v>
      </c>
      <c r="E197" s="1" t="s">
        <v>39</v>
      </c>
      <c r="F197" s="1" t="s">
        <v>10</v>
      </c>
      <c r="G197" s="94" t="s">
        <v>345</v>
      </c>
      <c r="H197" s="77">
        <v>18.8</v>
      </c>
      <c r="I197" s="32">
        <v>209.6</v>
      </c>
      <c r="J197" s="33">
        <f t="shared" si="24"/>
        <v>199.12</v>
      </c>
      <c r="K197" s="33">
        <f t="shared" si="25"/>
        <v>188.64</v>
      </c>
      <c r="L197" s="33">
        <f t="shared" si="26"/>
        <v>178.16</v>
      </c>
      <c r="M197" s="33">
        <f t="shared" si="27"/>
        <v>167.68</v>
      </c>
      <c r="N197" s="33">
        <f t="shared" si="28"/>
        <v>157.19999999999999</v>
      </c>
      <c r="O197" s="33">
        <f t="shared" si="29"/>
        <v>146.72</v>
      </c>
      <c r="P197" s="33">
        <f t="shared" si="30"/>
        <v>136.24</v>
      </c>
      <c r="Q197" s="33">
        <f t="shared" si="31"/>
        <v>119.47199999999999</v>
      </c>
    </row>
    <row r="198" spans="1:17" s="29" customFormat="1" ht="21" customHeight="1" x14ac:dyDescent="0.2">
      <c r="A198" s="50"/>
      <c r="B198" s="50"/>
      <c r="C198" s="103" t="s">
        <v>5</v>
      </c>
      <c r="D198" s="1">
        <v>360</v>
      </c>
      <c r="E198" s="1" t="s">
        <v>35</v>
      </c>
      <c r="F198" s="1" t="s">
        <v>13</v>
      </c>
      <c r="G198" s="54" t="s">
        <v>153</v>
      </c>
      <c r="H198" s="77">
        <v>21.9</v>
      </c>
      <c r="I198" s="32">
        <v>151.69999999999999</v>
      </c>
      <c r="J198" s="33">
        <f t="shared" si="24"/>
        <v>144.11499999999998</v>
      </c>
      <c r="K198" s="33">
        <f t="shared" si="25"/>
        <v>136.53</v>
      </c>
      <c r="L198" s="33">
        <f t="shared" si="26"/>
        <v>128.94499999999999</v>
      </c>
      <c r="M198" s="33">
        <f t="shared" si="27"/>
        <v>121.35999999999999</v>
      </c>
      <c r="N198" s="33">
        <f t="shared" si="28"/>
        <v>113.77499999999999</v>
      </c>
      <c r="O198" s="33">
        <f t="shared" si="29"/>
        <v>106.19</v>
      </c>
      <c r="P198" s="33">
        <f t="shared" si="30"/>
        <v>98.60499999999999</v>
      </c>
      <c r="Q198" s="33">
        <f t="shared" si="31"/>
        <v>86.468999999999994</v>
      </c>
    </row>
    <row r="199" spans="1:17" s="29" customFormat="1" ht="21" customHeight="1" x14ac:dyDescent="0.2">
      <c r="A199" s="50"/>
      <c r="B199" s="50"/>
      <c r="C199" s="103" t="s">
        <v>5</v>
      </c>
      <c r="D199" s="1" t="s">
        <v>51</v>
      </c>
      <c r="E199" s="1" t="s">
        <v>52</v>
      </c>
      <c r="F199" s="1" t="s">
        <v>13</v>
      </c>
      <c r="G199" s="94" t="s">
        <v>345</v>
      </c>
      <c r="H199" s="77">
        <v>18.8</v>
      </c>
      <c r="I199" s="32">
        <v>181.4</v>
      </c>
      <c r="J199" s="33">
        <f t="shared" si="24"/>
        <v>172.33</v>
      </c>
      <c r="K199" s="33">
        <f t="shared" si="25"/>
        <v>163.26</v>
      </c>
      <c r="L199" s="33">
        <f t="shared" si="26"/>
        <v>154.19</v>
      </c>
      <c r="M199" s="33">
        <f t="shared" si="27"/>
        <v>145.12</v>
      </c>
      <c r="N199" s="33">
        <f t="shared" si="28"/>
        <v>136.05000000000001</v>
      </c>
      <c r="O199" s="33">
        <f t="shared" si="29"/>
        <v>126.98</v>
      </c>
      <c r="P199" s="33">
        <f t="shared" si="30"/>
        <v>117.91000000000001</v>
      </c>
      <c r="Q199" s="33">
        <f t="shared" si="31"/>
        <v>103.39800000000001</v>
      </c>
    </row>
    <row r="200" spans="1:17" s="29" customFormat="1" ht="21" customHeight="1" x14ac:dyDescent="0.2">
      <c r="A200" s="50"/>
      <c r="B200" s="50"/>
      <c r="C200" s="103" t="s">
        <v>5</v>
      </c>
      <c r="D200" s="1" t="s">
        <v>64</v>
      </c>
      <c r="E200" s="1" t="s">
        <v>310</v>
      </c>
      <c r="F200" s="1" t="s">
        <v>13</v>
      </c>
      <c r="G200" s="54" t="s">
        <v>311</v>
      </c>
      <c r="H200" s="77">
        <v>21.9</v>
      </c>
      <c r="I200" s="32">
        <v>204.29999999999998</v>
      </c>
      <c r="J200" s="33">
        <f t="shared" si="24"/>
        <v>194.08499999999998</v>
      </c>
      <c r="K200" s="33">
        <f t="shared" si="25"/>
        <v>183.86999999999998</v>
      </c>
      <c r="L200" s="33">
        <f t="shared" si="26"/>
        <v>173.65499999999997</v>
      </c>
      <c r="M200" s="33">
        <f t="shared" si="27"/>
        <v>163.44</v>
      </c>
      <c r="N200" s="33">
        <f t="shared" si="28"/>
        <v>153.22499999999999</v>
      </c>
      <c r="O200" s="33">
        <f t="shared" si="29"/>
        <v>143.01</v>
      </c>
      <c r="P200" s="33">
        <f t="shared" si="30"/>
        <v>132.79499999999999</v>
      </c>
      <c r="Q200" s="33">
        <f t="shared" si="31"/>
        <v>116.45099999999998</v>
      </c>
    </row>
    <row r="201" spans="1:17" s="29" customFormat="1" ht="21" customHeight="1" x14ac:dyDescent="0.2">
      <c r="A201" s="50"/>
      <c r="B201" s="50"/>
      <c r="C201" s="104" t="s">
        <v>5</v>
      </c>
      <c r="D201" s="7" t="s">
        <v>45</v>
      </c>
      <c r="E201" s="7" t="s">
        <v>109</v>
      </c>
      <c r="F201" s="7" t="s">
        <v>10</v>
      </c>
      <c r="G201" s="45" t="s">
        <v>153</v>
      </c>
      <c r="H201" s="80">
        <v>14.9</v>
      </c>
      <c r="I201" s="32">
        <v>152.4</v>
      </c>
      <c r="J201" s="33">
        <f t="shared" si="24"/>
        <v>144.78</v>
      </c>
      <c r="K201" s="33">
        <f t="shared" si="25"/>
        <v>137.16</v>
      </c>
      <c r="L201" s="33">
        <f t="shared" si="26"/>
        <v>129.54000000000002</v>
      </c>
      <c r="M201" s="33">
        <f t="shared" si="27"/>
        <v>121.92</v>
      </c>
      <c r="N201" s="33">
        <f t="shared" si="28"/>
        <v>114.30000000000001</v>
      </c>
      <c r="O201" s="33">
        <f t="shared" si="29"/>
        <v>106.68</v>
      </c>
      <c r="P201" s="33">
        <f t="shared" si="30"/>
        <v>99.06</v>
      </c>
      <c r="Q201" s="33">
        <f t="shared" si="31"/>
        <v>86.867999999999995</v>
      </c>
    </row>
    <row r="202" spans="1:17" s="29" customFormat="1" ht="21" customHeight="1" x14ac:dyDescent="0.2">
      <c r="A202" s="50"/>
      <c r="B202" s="50"/>
      <c r="C202" s="105" t="s">
        <v>5</v>
      </c>
      <c r="D202" s="3" t="s">
        <v>45</v>
      </c>
      <c r="E202" s="3" t="s">
        <v>109</v>
      </c>
      <c r="F202" s="3" t="s">
        <v>10</v>
      </c>
      <c r="G202" s="57" t="s">
        <v>345</v>
      </c>
      <c r="H202" s="79">
        <v>18.8</v>
      </c>
      <c r="I202" s="32">
        <v>168.9</v>
      </c>
      <c r="J202" s="33">
        <f t="shared" si="24"/>
        <v>160.45500000000001</v>
      </c>
      <c r="K202" s="33">
        <f t="shared" si="25"/>
        <v>152.01</v>
      </c>
      <c r="L202" s="33">
        <f t="shared" si="26"/>
        <v>143.565</v>
      </c>
      <c r="M202" s="33">
        <f t="shared" si="27"/>
        <v>135.12</v>
      </c>
      <c r="N202" s="33">
        <f t="shared" si="28"/>
        <v>126.67500000000001</v>
      </c>
      <c r="O202" s="33">
        <f t="shared" si="29"/>
        <v>118.23</v>
      </c>
      <c r="P202" s="33">
        <f t="shared" si="30"/>
        <v>109.78500000000001</v>
      </c>
      <c r="Q202" s="33">
        <f t="shared" si="31"/>
        <v>96.27300000000001</v>
      </c>
    </row>
    <row r="203" spans="1:17" s="29" customFormat="1" ht="21" customHeight="1" x14ac:dyDescent="0.2">
      <c r="A203" s="56"/>
      <c r="B203" s="25"/>
      <c r="C203" s="103" t="s">
        <v>5</v>
      </c>
      <c r="D203" s="1" t="s">
        <v>245</v>
      </c>
      <c r="E203" s="1" t="s">
        <v>57</v>
      </c>
      <c r="F203" s="1" t="s">
        <v>22</v>
      </c>
      <c r="G203" s="54" t="s">
        <v>153</v>
      </c>
      <c r="H203" s="77">
        <v>14.9</v>
      </c>
      <c r="I203" s="32">
        <v>179.2</v>
      </c>
      <c r="J203" s="33">
        <f t="shared" si="24"/>
        <v>170.23999999999998</v>
      </c>
      <c r="K203" s="33">
        <f t="shared" ref="K203:K263" si="32">I203-I203*0.1</f>
        <v>161.28</v>
      </c>
      <c r="L203" s="33">
        <f t="shared" ref="L203:L263" si="33">I203-I203*0.15</f>
        <v>152.32</v>
      </c>
      <c r="M203" s="33">
        <f t="shared" ref="M203:M263" si="34">I203-I203*0.2</f>
        <v>143.35999999999999</v>
      </c>
      <c r="N203" s="33">
        <f t="shared" si="28"/>
        <v>134.39999999999998</v>
      </c>
      <c r="O203" s="33">
        <f t="shared" si="29"/>
        <v>125.44</v>
      </c>
      <c r="P203" s="33">
        <f t="shared" si="30"/>
        <v>116.47999999999999</v>
      </c>
      <c r="Q203" s="33">
        <f t="shared" si="31"/>
        <v>102.14399999999999</v>
      </c>
    </row>
    <row r="204" spans="1:17" s="29" customFormat="1" ht="55.5" customHeight="1" x14ac:dyDescent="0.2">
      <c r="A204" s="24"/>
      <c r="B204" s="24"/>
      <c r="C204" s="107"/>
      <c r="D204" s="42"/>
      <c r="E204" s="42"/>
      <c r="F204" s="42"/>
    </row>
    <row r="205" spans="1:17" s="29" customFormat="1" ht="36" customHeight="1" x14ac:dyDescent="0.2">
      <c r="A205" s="50"/>
      <c r="B205" s="50"/>
      <c r="C205" s="104" t="s">
        <v>194</v>
      </c>
      <c r="D205" s="7" t="s">
        <v>34</v>
      </c>
      <c r="E205" s="7" t="s">
        <v>70</v>
      </c>
      <c r="F205" s="7" t="s">
        <v>21</v>
      </c>
      <c r="G205" s="31" t="s">
        <v>371</v>
      </c>
      <c r="H205" s="80">
        <v>18.8</v>
      </c>
      <c r="I205" s="32">
        <v>270.40000000000003</v>
      </c>
      <c r="J205" s="33">
        <f t="shared" ref="J205:J264" si="35">I205-I205*0.05</f>
        <v>256.88000000000005</v>
      </c>
      <c r="K205" s="33">
        <f t="shared" si="32"/>
        <v>243.36</v>
      </c>
      <c r="L205" s="33">
        <f t="shared" si="33"/>
        <v>229.84000000000003</v>
      </c>
      <c r="M205" s="33">
        <f t="shared" si="34"/>
        <v>216.32000000000002</v>
      </c>
      <c r="N205" s="33">
        <f t="shared" ref="N205:N264" si="36">I205-I205*0.25</f>
        <v>202.8</v>
      </c>
      <c r="O205" s="33">
        <f t="shared" ref="O205:O264" si="37">I205-I205*0.3</f>
        <v>189.28000000000003</v>
      </c>
      <c r="P205" s="33">
        <f t="shared" ref="P205:P264" si="38">I205-I205*0.35</f>
        <v>175.76000000000005</v>
      </c>
      <c r="Q205" s="33">
        <f t="shared" ref="Q205:Q264" si="39">J205-J205*0.4</f>
        <v>154.12800000000004</v>
      </c>
    </row>
    <row r="206" spans="1:17" s="29" customFormat="1" ht="36" customHeight="1" x14ac:dyDescent="0.2">
      <c r="A206" s="50"/>
      <c r="B206" s="50"/>
      <c r="C206" s="105" t="s">
        <v>194</v>
      </c>
      <c r="D206" s="3" t="s">
        <v>34</v>
      </c>
      <c r="E206" s="3" t="s">
        <v>70</v>
      </c>
      <c r="F206" s="3" t="s">
        <v>21</v>
      </c>
      <c r="G206" s="60" t="s">
        <v>372</v>
      </c>
      <c r="H206" s="79">
        <v>18.8</v>
      </c>
      <c r="I206" s="32">
        <v>270.40000000000003</v>
      </c>
      <c r="J206" s="33">
        <f t="shared" si="35"/>
        <v>256.88000000000005</v>
      </c>
      <c r="K206" s="33">
        <f t="shared" si="32"/>
        <v>243.36</v>
      </c>
      <c r="L206" s="33">
        <f t="shared" si="33"/>
        <v>229.84000000000003</v>
      </c>
      <c r="M206" s="33">
        <f t="shared" si="34"/>
        <v>216.32000000000002</v>
      </c>
      <c r="N206" s="33">
        <f t="shared" si="36"/>
        <v>202.8</v>
      </c>
      <c r="O206" s="33">
        <f t="shared" si="37"/>
        <v>189.28000000000003</v>
      </c>
      <c r="P206" s="33">
        <f t="shared" si="38"/>
        <v>175.76000000000005</v>
      </c>
      <c r="Q206" s="33">
        <f t="shared" si="39"/>
        <v>154.12800000000004</v>
      </c>
    </row>
    <row r="207" spans="1:17" s="29" customFormat="1" ht="21" customHeight="1" x14ac:dyDescent="0.2">
      <c r="A207" s="50"/>
      <c r="B207" s="50"/>
      <c r="C207" s="103" t="s">
        <v>194</v>
      </c>
      <c r="D207" s="1">
        <v>480</v>
      </c>
      <c r="E207" s="1" t="s">
        <v>64</v>
      </c>
      <c r="F207" s="1" t="s">
        <v>22</v>
      </c>
      <c r="G207" s="54" t="s">
        <v>158</v>
      </c>
      <c r="H207" s="77">
        <v>23</v>
      </c>
      <c r="I207" s="32">
        <v>343.4</v>
      </c>
      <c r="J207" s="33">
        <f t="shared" si="35"/>
        <v>326.22999999999996</v>
      </c>
      <c r="K207" s="33">
        <f t="shared" si="32"/>
        <v>309.06</v>
      </c>
      <c r="L207" s="33">
        <f t="shared" si="33"/>
        <v>291.89</v>
      </c>
      <c r="M207" s="33">
        <f t="shared" si="34"/>
        <v>274.71999999999997</v>
      </c>
      <c r="N207" s="33">
        <f t="shared" si="36"/>
        <v>257.54999999999995</v>
      </c>
      <c r="O207" s="33">
        <f t="shared" si="37"/>
        <v>240.38</v>
      </c>
      <c r="P207" s="33">
        <f t="shared" si="38"/>
        <v>223.20999999999998</v>
      </c>
      <c r="Q207" s="33">
        <f t="shared" si="39"/>
        <v>195.73799999999997</v>
      </c>
    </row>
    <row r="208" spans="1:17" s="29" customFormat="1" ht="55.5" customHeight="1" x14ac:dyDescent="0.2">
      <c r="A208" s="24"/>
      <c r="B208" s="24"/>
      <c r="C208" s="107"/>
      <c r="D208" s="42"/>
      <c r="E208" s="42"/>
      <c r="F208" s="42"/>
    </row>
    <row r="209" spans="1:17" s="29" customFormat="1" ht="21" customHeight="1" x14ac:dyDescent="0.2">
      <c r="A209" s="50"/>
      <c r="B209" s="50"/>
      <c r="C209" s="104" t="s">
        <v>210</v>
      </c>
      <c r="D209" s="7" t="s">
        <v>240</v>
      </c>
      <c r="E209" s="7" t="s">
        <v>291</v>
      </c>
      <c r="F209" s="7" t="s">
        <v>258</v>
      </c>
      <c r="G209" s="45" t="s">
        <v>174</v>
      </c>
      <c r="H209" s="80">
        <v>12.6</v>
      </c>
      <c r="I209" s="32">
        <v>37.6</v>
      </c>
      <c r="J209" s="33">
        <f t="shared" si="35"/>
        <v>35.72</v>
      </c>
      <c r="K209" s="33">
        <f t="shared" si="32"/>
        <v>33.840000000000003</v>
      </c>
      <c r="L209" s="33">
        <f t="shared" si="33"/>
        <v>31.96</v>
      </c>
      <c r="M209" s="33">
        <f t="shared" si="34"/>
        <v>30.080000000000002</v>
      </c>
      <c r="N209" s="33">
        <f t="shared" si="36"/>
        <v>28.200000000000003</v>
      </c>
      <c r="O209" s="33">
        <f t="shared" si="37"/>
        <v>26.32</v>
      </c>
      <c r="P209" s="33">
        <f t="shared" si="38"/>
        <v>24.44</v>
      </c>
      <c r="Q209" s="33">
        <f t="shared" si="39"/>
        <v>21.431999999999999</v>
      </c>
    </row>
    <row r="210" spans="1:17" s="29" customFormat="1" ht="21" customHeight="1" x14ac:dyDescent="0.2">
      <c r="A210" s="50"/>
      <c r="B210" s="50"/>
      <c r="C210" s="105" t="s">
        <v>210</v>
      </c>
      <c r="D210" s="3" t="s">
        <v>240</v>
      </c>
      <c r="E210" s="3" t="s">
        <v>291</v>
      </c>
      <c r="F210" s="3" t="s">
        <v>258</v>
      </c>
      <c r="G210" s="95" t="s">
        <v>177</v>
      </c>
      <c r="H210" s="79">
        <v>14.7</v>
      </c>
      <c r="I210" s="32">
        <v>41.1</v>
      </c>
      <c r="J210" s="33">
        <f t="shared" si="35"/>
        <v>39.045000000000002</v>
      </c>
      <c r="K210" s="33">
        <f t="shared" si="32"/>
        <v>36.99</v>
      </c>
      <c r="L210" s="33">
        <f t="shared" si="33"/>
        <v>34.935000000000002</v>
      </c>
      <c r="M210" s="33">
        <f t="shared" si="34"/>
        <v>32.880000000000003</v>
      </c>
      <c r="N210" s="33">
        <f t="shared" si="36"/>
        <v>30.825000000000003</v>
      </c>
      <c r="O210" s="33">
        <f t="shared" si="37"/>
        <v>28.770000000000003</v>
      </c>
      <c r="P210" s="33">
        <f t="shared" si="38"/>
        <v>26.715000000000003</v>
      </c>
      <c r="Q210" s="33">
        <f t="shared" si="39"/>
        <v>23.427</v>
      </c>
    </row>
    <row r="211" spans="1:17" s="29" customFormat="1" ht="55.5" customHeight="1" x14ac:dyDescent="0.2">
      <c r="A211" s="214"/>
      <c r="B211" s="214"/>
      <c r="C211" s="107"/>
      <c r="D211" s="42"/>
      <c r="E211" s="42"/>
      <c r="F211" s="42"/>
    </row>
    <row r="212" spans="1:17" s="29" customFormat="1" ht="21" customHeight="1" x14ac:dyDescent="0.2">
      <c r="A212" s="24"/>
      <c r="B212" s="24"/>
      <c r="C212" s="104" t="s">
        <v>328</v>
      </c>
      <c r="D212" s="7" t="s">
        <v>97</v>
      </c>
      <c r="E212" s="7" t="s">
        <v>21</v>
      </c>
      <c r="F212" s="7" t="s">
        <v>13</v>
      </c>
      <c r="G212" s="45" t="s">
        <v>174</v>
      </c>
      <c r="H212" s="80">
        <v>12.6</v>
      </c>
      <c r="I212" s="32">
        <v>62.7</v>
      </c>
      <c r="J212" s="33">
        <f t="shared" si="35"/>
        <v>59.565000000000005</v>
      </c>
      <c r="K212" s="33">
        <f t="shared" si="32"/>
        <v>56.43</v>
      </c>
      <c r="L212" s="33">
        <f t="shared" si="33"/>
        <v>53.295000000000002</v>
      </c>
      <c r="M212" s="33">
        <f t="shared" si="34"/>
        <v>50.160000000000004</v>
      </c>
      <c r="N212" s="33">
        <f t="shared" si="36"/>
        <v>47.025000000000006</v>
      </c>
      <c r="O212" s="33">
        <f t="shared" si="37"/>
        <v>43.89</v>
      </c>
      <c r="P212" s="33">
        <f t="shared" si="38"/>
        <v>40.755000000000003</v>
      </c>
      <c r="Q212" s="33">
        <f t="shared" si="39"/>
        <v>35.739000000000004</v>
      </c>
    </row>
    <row r="213" spans="1:17" s="29" customFormat="1" ht="23.25" customHeight="1" x14ac:dyDescent="0.2">
      <c r="A213" s="24"/>
      <c r="B213" s="24"/>
      <c r="C213" s="105" t="s">
        <v>328</v>
      </c>
      <c r="D213" s="3" t="s">
        <v>97</v>
      </c>
      <c r="E213" s="3" t="s">
        <v>21</v>
      </c>
      <c r="F213" s="3" t="s">
        <v>13</v>
      </c>
      <c r="G213" s="95" t="s">
        <v>177</v>
      </c>
      <c r="H213" s="79">
        <v>14.7</v>
      </c>
      <c r="I213" s="32">
        <v>70.400000000000006</v>
      </c>
      <c r="J213" s="33">
        <f t="shared" si="35"/>
        <v>66.88000000000001</v>
      </c>
      <c r="K213" s="33">
        <f t="shared" si="32"/>
        <v>63.360000000000007</v>
      </c>
      <c r="L213" s="33">
        <f t="shared" si="33"/>
        <v>59.84</v>
      </c>
      <c r="M213" s="33">
        <f t="shared" si="34"/>
        <v>56.320000000000007</v>
      </c>
      <c r="N213" s="33">
        <f t="shared" si="36"/>
        <v>52.800000000000004</v>
      </c>
      <c r="O213" s="33">
        <f t="shared" si="37"/>
        <v>49.28</v>
      </c>
      <c r="P213" s="33">
        <f t="shared" si="38"/>
        <v>45.760000000000005</v>
      </c>
      <c r="Q213" s="33">
        <f t="shared" si="39"/>
        <v>40.128</v>
      </c>
    </row>
    <row r="214" spans="1:17" s="29" customFormat="1" ht="55.5" customHeight="1" x14ac:dyDescent="0.2">
      <c r="A214" s="214"/>
      <c r="B214" s="214"/>
      <c r="C214" s="107"/>
      <c r="D214" s="42"/>
      <c r="E214" s="42"/>
      <c r="F214" s="42"/>
    </row>
    <row r="215" spans="1:17" s="29" customFormat="1" ht="21" customHeight="1" x14ac:dyDescent="0.2">
      <c r="C215" s="104" t="s">
        <v>4</v>
      </c>
      <c r="D215" s="7" t="s">
        <v>26</v>
      </c>
      <c r="E215" s="7" t="s">
        <v>26</v>
      </c>
      <c r="F215" s="7" t="s">
        <v>9</v>
      </c>
      <c r="G215" s="45" t="s">
        <v>153</v>
      </c>
      <c r="H215" s="80">
        <v>22.9</v>
      </c>
      <c r="I215" s="32">
        <v>75.099999999999994</v>
      </c>
      <c r="J215" s="33">
        <f t="shared" si="35"/>
        <v>71.344999999999999</v>
      </c>
      <c r="K215" s="33">
        <f t="shared" si="32"/>
        <v>67.589999999999989</v>
      </c>
      <c r="L215" s="33">
        <f t="shared" si="33"/>
        <v>63.834999999999994</v>
      </c>
      <c r="M215" s="33">
        <f t="shared" si="34"/>
        <v>60.08</v>
      </c>
      <c r="N215" s="33">
        <f t="shared" si="36"/>
        <v>56.324999999999996</v>
      </c>
      <c r="O215" s="33">
        <f t="shared" si="37"/>
        <v>52.569999999999993</v>
      </c>
      <c r="P215" s="33">
        <f t="shared" si="38"/>
        <v>48.814999999999998</v>
      </c>
      <c r="Q215" s="33">
        <f t="shared" si="39"/>
        <v>42.807000000000002</v>
      </c>
    </row>
    <row r="216" spans="1:17" s="29" customFormat="1" ht="21" customHeight="1" x14ac:dyDescent="0.2">
      <c r="C216" s="105" t="s">
        <v>4</v>
      </c>
      <c r="D216" s="3" t="s">
        <v>26</v>
      </c>
      <c r="E216" s="3" t="s">
        <v>26</v>
      </c>
      <c r="F216" s="3" t="s">
        <v>9</v>
      </c>
      <c r="G216" s="57" t="s">
        <v>345</v>
      </c>
      <c r="H216" s="79">
        <v>22.9</v>
      </c>
      <c r="I216" s="32">
        <v>83.2</v>
      </c>
      <c r="J216" s="33">
        <f t="shared" si="35"/>
        <v>79.040000000000006</v>
      </c>
      <c r="K216" s="33">
        <f t="shared" si="32"/>
        <v>74.88</v>
      </c>
      <c r="L216" s="33">
        <f t="shared" si="33"/>
        <v>70.72</v>
      </c>
      <c r="M216" s="33">
        <f t="shared" si="34"/>
        <v>66.56</v>
      </c>
      <c r="N216" s="33">
        <f t="shared" si="36"/>
        <v>62.400000000000006</v>
      </c>
      <c r="O216" s="33">
        <f t="shared" si="37"/>
        <v>58.24</v>
      </c>
      <c r="P216" s="33">
        <f t="shared" si="38"/>
        <v>54.080000000000005</v>
      </c>
      <c r="Q216" s="33">
        <f t="shared" si="39"/>
        <v>47.424000000000007</v>
      </c>
    </row>
    <row r="217" spans="1:17" s="29" customFormat="1" ht="21" customHeight="1" x14ac:dyDescent="0.2">
      <c r="C217" s="103" t="s">
        <v>4</v>
      </c>
      <c r="D217" s="1" t="s">
        <v>58</v>
      </c>
      <c r="E217" s="1" t="s">
        <v>58</v>
      </c>
      <c r="F217" s="1" t="s">
        <v>53</v>
      </c>
      <c r="G217" s="54" t="s">
        <v>153</v>
      </c>
      <c r="H217" s="77">
        <v>22.9</v>
      </c>
      <c r="I217" s="85">
        <v>127.1</v>
      </c>
      <c r="J217" s="33">
        <f t="shared" si="35"/>
        <v>120.74499999999999</v>
      </c>
      <c r="K217" s="33">
        <f t="shared" si="32"/>
        <v>114.38999999999999</v>
      </c>
      <c r="L217" s="33">
        <f t="shared" si="33"/>
        <v>108.035</v>
      </c>
      <c r="M217" s="33">
        <f t="shared" si="34"/>
        <v>101.67999999999999</v>
      </c>
      <c r="N217" s="33">
        <f t="shared" si="36"/>
        <v>95.324999999999989</v>
      </c>
      <c r="O217" s="33">
        <f t="shared" si="37"/>
        <v>88.97</v>
      </c>
      <c r="P217" s="33">
        <f t="shared" si="38"/>
        <v>82.615000000000009</v>
      </c>
      <c r="Q217" s="33">
        <f t="shared" si="39"/>
        <v>72.446999999999989</v>
      </c>
    </row>
    <row r="218" spans="1:17" s="29" customFormat="1" ht="21" customHeight="1" x14ac:dyDescent="0.2">
      <c r="C218" s="103" t="s">
        <v>4</v>
      </c>
      <c r="D218" s="212" t="s">
        <v>136</v>
      </c>
      <c r="E218" s="212" t="s">
        <v>77</v>
      </c>
      <c r="F218" s="212" t="s">
        <v>9</v>
      </c>
      <c r="G218" s="54" t="s">
        <v>153</v>
      </c>
      <c r="H218" s="77">
        <v>21.1</v>
      </c>
      <c r="I218" s="32">
        <v>123.39999999999999</v>
      </c>
      <c r="J218" s="33">
        <f t="shared" si="35"/>
        <v>117.22999999999999</v>
      </c>
      <c r="K218" s="33">
        <f t="shared" si="32"/>
        <v>111.05999999999999</v>
      </c>
      <c r="L218" s="33">
        <f t="shared" si="33"/>
        <v>104.88999999999999</v>
      </c>
      <c r="M218" s="33">
        <f t="shared" si="34"/>
        <v>98.72</v>
      </c>
      <c r="N218" s="33">
        <f t="shared" si="36"/>
        <v>92.55</v>
      </c>
      <c r="O218" s="33">
        <f t="shared" si="37"/>
        <v>86.38</v>
      </c>
      <c r="P218" s="33">
        <f t="shared" si="38"/>
        <v>80.209999999999994</v>
      </c>
      <c r="Q218" s="33">
        <f t="shared" si="39"/>
        <v>70.337999999999994</v>
      </c>
    </row>
    <row r="219" spans="1:17" s="29" customFormat="1" ht="21" customHeight="1" x14ac:dyDescent="0.2">
      <c r="C219" s="103" t="s">
        <v>4</v>
      </c>
      <c r="D219" s="1">
        <v>360</v>
      </c>
      <c r="E219" s="1">
        <v>260</v>
      </c>
      <c r="F219" s="1" t="s">
        <v>9</v>
      </c>
      <c r="G219" s="54" t="s">
        <v>153</v>
      </c>
      <c r="H219" s="77">
        <v>22.9</v>
      </c>
      <c r="I219" s="32">
        <v>158</v>
      </c>
      <c r="J219" s="33">
        <f t="shared" si="35"/>
        <v>150.1</v>
      </c>
      <c r="K219" s="33">
        <f t="shared" si="32"/>
        <v>142.19999999999999</v>
      </c>
      <c r="L219" s="33">
        <f t="shared" si="33"/>
        <v>134.30000000000001</v>
      </c>
      <c r="M219" s="33">
        <f t="shared" si="34"/>
        <v>126.4</v>
      </c>
      <c r="N219" s="33">
        <f t="shared" si="36"/>
        <v>118.5</v>
      </c>
      <c r="O219" s="33">
        <f t="shared" si="37"/>
        <v>110.6</v>
      </c>
      <c r="P219" s="33">
        <f t="shared" si="38"/>
        <v>102.7</v>
      </c>
      <c r="Q219" s="33">
        <f t="shared" si="39"/>
        <v>90.06</v>
      </c>
    </row>
    <row r="220" spans="1:17" s="29" customFormat="1" ht="55.5" customHeight="1" x14ac:dyDescent="0.2">
      <c r="A220" s="24"/>
      <c r="B220" s="24"/>
      <c r="C220" s="107"/>
      <c r="D220" s="42"/>
      <c r="E220" s="42"/>
      <c r="F220" s="42"/>
    </row>
    <row r="221" spans="1:17" s="29" customFormat="1" ht="21" customHeight="1" x14ac:dyDescent="0.2">
      <c r="A221" s="68"/>
      <c r="C221" s="104" t="s">
        <v>90</v>
      </c>
      <c r="D221" s="7" t="s">
        <v>15</v>
      </c>
      <c r="E221" s="7" t="s">
        <v>15</v>
      </c>
      <c r="F221" s="7" t="s">
        <v>24</v>
      </c>
      <c r="G221" s="45" t="s">
        <v>174</v>
      </c>
      <c r="H221" s="80">
        <v>22.9</v>
      </c>
      <c r="I221" s="32">
        <v>36.799999999999997</v>
      </c>
      <c r="J221" s="33">
        <f t="shared" si="35"/>
        <v>34.959999999999994</v>
      </c>
      <c r="K221" s="33">
        <f t="shared" si="32"/>
        <v>33.119999999999997</v>
      </c>
      <c r="L221" s="33">
        <f t="shared" si="33"/>
        <v>31.279999999999998</v>
      </c>
      <c r="M221" s="33">
        <f t="shared" si="34"/>
        <v>29.439999999999998</v>
      </c>
      <c r="N221" s="33">
        <f t="shared" si="36"/>
        <v>27.599999999999998</v>
      </c>
      <c r="O221" s="33">
        <f t="shared" si="37"/>
        <v>25.759999999999998</v>
      </c>
      <c r="P221" s="33">
        <f t="shared" si="38"/>
        <v>23.919999999999998</v>
      </c>
      <c r="Q221" s="33">
        <f t="shared" si="39"/>
        <v>20.975999999999996</v>
      </c>
    </row>
    <row r="222" spans="1:17" s="29" customFormat="1" ht="21" customHeight="1" x14ac:dyDescent="0.2">
      <c r="A222" s="68"/>
      <c r="C222" s="105" t="s">
        <v>90</v>
      </c>
      <c r="D222" s="3" t="s">
        <v>15</v>
      </c>
      <c r="E222" s="3" t="s">
        <v>15</v>
      </c>
      <c r="F222" s="3" t="s">
        <v>24</v>
      </c>
      <c r="G222" s="95" t="s">
        <v>177</v>
      </c>
      <c r="H222" s="79">
        <v>22.9</v>
      </c>
      <c r="I222" s="32">
        <v>41.8</v>
      </c>
      <c r="J222" s="33">
        <f t="shared" si="35"/>
        <v>39.709999999999994</v>
      </c>
      <c r="K222" s="33">
        <f t="shared" si="32"/>
        <v>37.619999999999997</v>
      </c>
      <c r="L222" s="33">
        <f t="shared" si="33"/>
        <v>35.53</v>
      </c>
      <c r="M222" s="33">
        <f t="shared" si="34"/>
        <v>33.44</v>
      </c>
      <c r="N222" s="33">
        <f t="shared" si="36"/>
        <v>31.349999999999998</v>
      </c>
      <c r="O222" s="33">
        <f t="shared" si="37"/>
        <v>29.259999999999998</v>
      </c>
      <c r="P222" s="33">
        <f t="shared" si="38"/>
        <v>27.17</v>
      </c>
      <c r="Q222" s="33">
        <f t="shared" si="39"/>
        <v>23.825999999999993</v>
      </c>
    </row>
    <row r="223" spans="1:17" s="29" customFormat="1" ht="21" customHeight="1" x14ac:dyDescent="0.2">
      <c r="A223" s="68"/>
      <c r="C223" s="104" t="s">
        <v>90</v>
      </c>
      <c r="D223" s="7" t="s">
        <v>17</v>
      </c>
      <c r="E223" s="7" t="s">
        <v>17</v>
      </c>
      <c r="F223" s="7" t="s">
        <v>10</v>
      </c>
      <c r="G223" s="45" t="s">
        <v>174</v>
      </c>
      <c r="H223" s="80">
        <v>22.9</v>
      </c>
      <c r="I223" s="32">
        <v>46.7</v>
      </c>
      <c r="J223" s="33">
        <f t="shared" si="35"/>
        <v>44.365000000000002</v>
      </c>
      <c r="K223" s="33">
        <f t="shared" si="32"/>
        <v>42.03</v>
      </c>
      <c r="L223" s="33">
        <f t="shared" si="33"/>
        <v>39.695</v>
      </c>
      <c r="M223" s="33">
        <f t="shared" si="34"/>
        <v>37.36</v>
      </c>
      <c r="N223" s="33">
        <f t="shared" si="36"/>
        <v>35.025000000000006</v>
      </c>
      <c r="O223" s="33">
        <f t="shared" si="37"/>
        <v>32.690000000000005</v>
      </c>
      <c r="P223" s="33">
        <f t="shared" si="38"/>
        <v>30.355000000000004</v>
      </c>
      <c r="Q223" s="33">
        <f t="shared" si="39"/>
        <v>26.619</v>
      </c>
    </row>
    <row r="224" spans="1:17" s="29" customFormat="1" ht="21" customHeight="1" x14ac:dyDescent="0.2">
      <c r="A224" s="68"/>
      <c r="C224" s="105" t="s">
        <v>90</v>
      </c>
      <c r="D224" s="3" t="s">
        <v>17</v>
      </c>
      <c r="E224" s="3" t="s">
        <v>17</v>
      </c>
      <c r="F224" s="3" t="s">
        <v>10</v>
      </c>
      <c r="G224" s="95" t="s">
        <v>177</v>
      </c>
      <c r="H224" s="79">
        <v>22.9</v>
      </c>
      <c r="I224" s="32">
        <v>54.9</v>
      </c>
      <c r="J224" s="33">
        <f t="shared" si="35"/>
        <v>52.155000000000001</v>
      </c>
      <c r="K224" s="33">
        <f t="shared" si="32"/>
        <v>49.41</v>
      </c>
      <c r="L224" s="33">
        <f t="shared" si="33"/>
        <v>46.664999999999999</v>
      </c>
      <c r="M224" s="33">
        <f t="shared" si="34"/>
        <v>43.92</v>
      </c>
      <c r="N224" s="33">
        <f t="shared" si="36"/>
        <v>41.174999999999997</v>
      </c>
      <c r="O224" s="33">
        <f t="shared" si="37"/>
        <v>38.43</v>
      </c>
      <c r="P224" s="33">
        <f t="shared" si="38"/>
        <v>35.685000000000002</v>
      </c>
      <c r="Q224" s="33">
        <f t="shared" si="39"/>
        <v>31.292999999999999</v>
      </c>
    </row>
    <row r="225" spans="1:17" s="29" customFormat="1" ht="21" customHeight="1" x14ac:dyDescent="0.2">
      <c r="A225" s="68"/>
      <c r="C225" s="104" t="s">
        <v>90</v>
      </c>
      <c r="D225" s="7" t="s">
        <v>17</v>
      </c>
      <c r="E225" s="7" t="s">
        <v>17</v>
      </c>
      <c r="F225" s="7" t="s">
        <v>83</v>
      </c>
      <c r="G225" s="45" t="s">
        <v>174</v>
      </c>
      <c r="H225" s="80">
        <v>22.9</v>
      </c>
      <c r="I225" s="32">
        <v>137.5</v>
      </c>
      <c r="J225" s="33">
        <f t="shared" si="35"/>
        <v>130.625</v>
      </c>
      <c r="K225" s="33">
        <f t="shared" si="32"/>
        <v>123.75</v>
      </c>
      <c r="L225" s="33">
        <f t="shared" si="33"/>
        <v>116.875</v>
      </c>
      <c r="M225" s="33">
        <f t="shared" si="34"/>
        <v>110</v>
      </c>
      <c r="N225" s="33">
        <f t="shared" si="36"/>
        <v>103.125</v>
      </c>
      <c r="O225" s="33">
        <f t="shared" si="37"/>
        <v>96.25</v>
      </c>
      <c r="P225" s="33">
        <f t="shared" si="38"/>
        <v>89.375</v>
      </c>
      <c r="Q225" s="33">
        <f t="shared" si="39"/>
        <v>78.375</v>
      </c>
    </row>
    <row r="226" spans="1:17" s="29" customFormat="1" ht="21" customHeight="1" x14ac:dyDescent="0.2">
      <c r="A226" s="68"/>
      <c r="C226" s="105" t="s">
        <v>90</v>
      </c>
      <c r="D226" s="3" t="s">
        <v>17</v>
      </c>
      <c r="E226" s="3" t="s">
        <v>17</v>
      </c>
      <c r="F226" s="3" t="s">
        <v>83</v>
      </c>
      <c r="G226" s="95" t="s">
        <v>177</v>
      </c>
      <c r="H226" s="79">
        <v>22.9</v>
      </c>
      <c r="I226" s="32">
        <v>176</v>
      </c>
      <c r="J226" s="33">
        <f t="shared" si="35"/>
        <v>167.2</v>
      </c>
      <c r="K226" s="33">
        <f t="shared" si="32"/>
        <v>158.4</v>
      </c>
      <c r="L226" s="33">
        <f t="shared" si="33"/>
        <v>149.6</v>
      </c>
      <c r="M226" s="33">
        <f t="shared" si="34"/>
        <v>140.80000000000001</v>
      </c>
      <c r="N226" s="33">
        <f t="shared" si="36"/>
        <v>132</v>
      </c>
      <c r="O226" s="33">
        <f t="shared" si="37"/>
        <v>123.2</v>
      </c>
      <c r="P226" s="33">
        <f t="shared" si="38"/>
        <v>114.4</v>
      </c>
      <c r="Q226" s="33">
        <f t="shared" si="39"/>
        <v>100.32</v>
      </c>
    </row>
    <row r="227" spans="1:17" s="29" customFormat="1" ht="21" customHeight="1" x14ac:dyDescent="0.2">
      <c r="A227" s="68"/>
      <c r="C227" s="104" t="s">
        <v>90</v>
      </c>
      <c r="D227" s="7" t="s">
        <v>37</v>
      </c>
      <c r="E227" s="7" t="s">
        <v>37</v>
      </c>
      <c r="F227" s="7" t="s">
        <v>10</v>
      </c>
      <c r="G227" s="45" t="s">
        <v>174</v>
      </c>
      <c r="H227" s="80">
        <v>22.9</v>
      </c>
      <c r="I227" s="32">
        <v>88</v>
      </c>
      <c r="J227" s="33">
        <f t="shared" si="35"/>
        <v>83.6</v>
      </c>
      <c r="K227" s="33">
        <f t="shared" si="32"/>
        <v>79.2</v>
      </c>
      <c r="L227" s="33">
        <f t="shared" si="33"/>
        <v>74.8</v>
      </c>
      <c r="M227" s="33">
        <f t="shared" si="34"/>
        <v>70.400000000000006</v>
      </c>
      <c r="N227" s="33">
        <f t="shared" si="36"/>
        <v>66</v>
      </c>
      <c r="O227" s="33">
        <f t="shared" si="37"/>
        <v>61.6</v>
      </c>
      <c r="P227" s="33">
        <f t="shared" si="38"/>
        <v>57.2</v>
      </c>
      <c r="Q227" s="33">
        <f t="shared" si="39"/>
        <v>50.16</v>
      </c>
    </row>
    <row r="228" spans="1:17" s="29" customFormat="1" ht="21" customHeight="1" x14ac:dyDescent="0.2">
      <c r="A228" s="68"/>
      <c r="C228" s="105" t="s">
        <v>90</v>
      </c>
      <c r="D228" s="3" t="s">
        <v>37</v>
      </c>
      <c r="E228" s="3" t="s">
        <v>37</v>
      </c>
      <c r="F228" s="3" t="s">
        <v>10</v>
      </c>
      <c r="G228" s="95" t="s">
        <v>177</v>
      </c>
      <c r="H228" s="79">
        <v>22.9</v>
      </c>
      <c r="I228" s="32">
        <v>110</v>
      </c>
      <c r="J228" s="33">
        <f t="shared" si="35"/>
        <v>104.5</v>
      </c>
      <c r="K228" s="33">
        <f t="shared" si="32"/>
        <v>99</v>
      </c>
      <c r="L228" s="33">
        <f t="shared" si="33"/>
        <v>93.5</v>
      </c>
      <c r="M228" s="33">
        <f t="shared" si="34"/>
        <v>88</v>
      </c>
      <c r="N228" s="33">
        <f t="shared" si="36"/>
        <v>82.5</v>
      </c>
      <c r="O228" s="33">
        <f t="shared" si="37"/>
        <v>77</v>
      </c>
      <c r="P228" s="33">
        <f t="shared" si="38"/>
        <v>71.5</v>
      </c>
      <c r="Q228" s="33">
        <f t="shared" si="39"/>
        <v>62.699999999999996</v>
      </c>
    </row>
    <row r="229" spans="1:17" s="29" customFormat="1" ht="21" customHeight="1" x14ac:dyDescent="0.2">
      <c r="C229" s="104" t="s">
        <v>90</v>
      </c>
      <c r="D229" s="7" t="s">
        <v>109</v>
      </c>
      <c r="E229" s="7" t="s">
        <v>83</v>
      </c>
      <c r="F229" s="7" t="s">
        <v>13</v>
      </c>
      <c r="G229" s="45" t="s">
        <v>174</v>
      </c>
      <c r="H229" s="80">
        <v>22.9</v>
      </c>
      <c r="I229" s="32">
        <v>121</v>
      </c>
      <c r="J229" s="33">
        <f t="shared" si="35"/>
        <v>114.95</v>
      </c>
      <c r="K229" s="33">
        <f t="shared" si="32"/>
        <v>108.9</v>
      </c>
      <c r="L229" s="33">
        <f t="shared" si="33"/>
        <v>102.85</v>
      </c>
      <c r="M229" s="33">
        <f t="shared" si="34"/>
        <v>96.8</v>
      </c>
      <c r="N229" s="33">
        <f t="shared" si="36"/>
        <v>90.75</v>
      </c>
      <c r="O229" s="33">
        <f t="shared" si="37"/>
        <v>84.7</v>
      </c>
      <c r="P229" s="33">
        <f t="shared" si="38"/>
        <v>78.650000000000006</v>
      </c>
      <c r="Q229" s="33">
        <f t="shared" si="39"/>
        <v>68.97</v>
      </c>
    </row>
    <row r="230" spans="1:17" s="29" customFormat="1" ht="21" customHeight="1" x14ac:dyDescent="0.2">
      <c r="C230" s="106" t="s">
        <v>90</v>
      </c>
      <c r="D230" s="5" t="s">
        <v>109</v>
      </c>
      <c r="E230" s="5" t="s">
        <v>83</v>
      </c>
      <c r="F230" s="5" t="s">
        <v>13</v>
      </c>
      <c r="G230" s="96" t="s">
        <v>177</v>
      </c>
      <c r="H230" s="81">
        <v>22.9</v>
      </c>
      <c r="I230" s="32">
        <v>154</v>
      </c>
      <c r="J230" s="33">
        <f t="shared" si="35"/>
        <v>146.30000000000001</v>
      </c>
      <c r="K230" s="33">
        <f t="shared" si="32"/>
        <v>138.6</v>
      </c>
      <c r="L230" s="33">
        <f t="shared" si="33"/>
        <v>130.9</v>
      </c>
      <c r="M230" s="33">
        <f t="shared" si="34"/>
        <v>123.2</v>
      </c>
      <c r="N230" s="33">
        <f t="shared" si="36"/>
        <v>115.5</v>
      </c>
      <c r="O230" s="33">
        <f t="shared" si="37"/>
        <v>107.80000000000001</v>
      </c>
      <c r="P230" s="33">
        <f t="shared" si="38"/>
        <v>100.1</v>
      </c>
      <c r="Q230" s="33">
        <f t="shared" si="39"/>
        <v>87.78</v>
      </c>
    </row>
    <row r="231" spans="1:17" s="29" customFormat="1" ht="21" customHeight="1" x14ac:dyDescent="0.2">
      <c r="C231" s="105" t="s">
        <v>90</v>
      </c>
      <c r="D231" s="3" t="s">
        <v>109</v>
      </c>
      <c r="E231" s="3" t="s">
        <v>83</v>
      </c>
      <c r="F231" s="3" t="s">
        <v>13</v>
      </c>
      <c r="G231" s="95" t="s">
        <v>374</v>
      </c>
      <c r="H231" s="79">
        <v>22.9</v>
      </c>
      <c r="I231" s="32">
        <v>137.5</v>
      </c>
      <c r="J231" s="33">
        <f t="shared" si="35"/>
        <v>130.625</v>
      </c>
      <c r="K231" s="33">
        <f t="shared" si="32"/>
        <v>123.75</v>
      </c>
      <c r="L231" s="33">
        <f t="shared" si="33"/>
        <v>116.875</v>
      </c>
      <c r="M231" s="33">
        <f t="shared" si="34"/>
        <v>110</v>
      </c>
      <c r="N231" s="33">
        <f t="shared" si="36"/>
        <v>103.125</v>
      </c>
      <c r="O231" s="33">
        <f t="shared" si="37"/>
        <v>96.25</v>
      </c>
      <c r="P231" s="33">
        <f t="shared" si="38"/>
        <v>89.375</v>
      </c>
      <c r="Q231" s="33">
        <f t="shared" si="39"/>
        <v>78.375</v>
      </c>
    </row>
    <row r="232" spans="1:17" s="29" customFormat="1" ht="21" customHeight="1" x14ac:dyDescent="0.2">
      <c r="C232" s="104" t="s">
        <v>90</v>
      </c>
      <c r="D232" s="7" t="s">
        <v>86</v>
      </c>
      <c r="E232" s="7" t="s">
        <v>83</v>
      </c>
      <c r="F232" s="7" t="s">
        <v>13</v>
      </c>
      <c r="G232" s="45" t="s">
        <v>174</v>
      </c>
      <c r="H232" s="80">
        <v>22.9</v>
      </c>
      <c r="I232" s="32">
        <v>121</v>
      </c>
      <c r="J232" s="33">
        <f t="shared" si="35"/>
        <v>114.95</v>
      </c>
      <c r="K232" s="33">
        <f t="shared" si="32"/>
        <v>108.9</v>
      </c>
      <c r="L232" s="33">
        <f t="shared" si="33"/>
        <v>102.85</v>
      </c>
      <c r="M232" s="33">
        <f t="shared" si="34"/>
        <v>96.8</v>
      </c>
      <c r="N232" s="33">
        <f t="shared" si="36"/>
        <v>90.75</v>
      </c>
      <c r="O232" s="33">
        <f t="shared" si="37"/>
        <v>84.7</v>
      </c>
      <c r="P232" s="33">
        <f t="shared" si="38"/>
        <v>78.650000000000006</v>
      </c>
      <c r="Q232" s="33">
        <f t="shared" si="39"/>
        <v>68.97</v>
      </c>
    </row>
    <row r="233" spans="1:17" s="29" customFormat="1" ht="21" customHeight="1" x14ac:dyDescent="0.2">
      <c r="C233" s="106" t="s">
        <v>90</v>
      </c>
      <c r="D233" s="5" t="s">
        <v>86</v>
      </c>
      <c r="E233" s="5" t="s">
        <v>83</v>
      </c>
      <c r="F233" s="5" t="s">
        <v>13</v>
      </c>
      <c r="G233" s="96" t="s">
        <v>177</v>
      </c>
      <c r="H233" s="9" t="s">
        <v>10</v>
      </c>
      <c r="I233" s="32">
        <v>154</v>
      </c>
      <c r="J233" s="33">
        <f t="shared" si="35"/>
        <v>146.30000000000001</v>
      </c>
      <c r="K233" s="33">
        <f t="shared" si="32"/>
        <v>138.6</v>
      </c>
      <c r="L233" s="33">
        <f t="shared" si="33"/>
        <v>130.9</v>
      </c>
      <c r="M233" s="33">
        <f t="shared" si="34"/>
        <v>123.2</v>
      </c>
      <c r="N233" s="33">
        <f t="shared" si="36"/>
        <v>115.5</v>
      </c>
      <c r="O233" s="33">
        <f t="shared" si="37"/>
        <v>107.80000000000001</v>
      </c>
      <c r="P233" s="33">
        <f t="shared" si="38"/>
        <v>100.1</v>
      </c>
      <c r="Q233" s="33">
        <f t="shared" si="39"/>
        <v>87.78</v>
      </c>
    </row>
    <row r="234" spans="1:17" s="29" customFormat="1" ht="21" customHeight="1" x14ac:dyDescent="0.2">
      <c r="C234" s="105" t="s">
        <v>90</v>
      </c>
      <c r="D234" s="3" t="s">
        <v>86</v>
      </c>
      <c r="E234" s="3" t="s">
        <v>83</v>
      </c>
      <c r="F234" s="3" t="s">
        <v>13</v>
      </c>
      <c r="G234" s="95" t="s">
        <v>374</v>
      </c>
      <c r="H234" s="6" t="s">
        <v>10</v>
      </c>
      <c r="I234" s="32">
        <v>137.5</v>
      </c>
      <c r="J234" s="33">
        <f t="shared" si="35"/>
        <v>130.625</v>
      </c>
      <c r="K234" s="33">
        <f t="shared" si="32"/>
        <v>123.75</v>
      </c>
      <c r="L234" s="33">
        <f t="shared" si="33"/>
        <v>116.875</v>
      </c>
      <c r="M234" s="33">
        <f t="shared" si="34"/>
        <v>110</v>
      </c>
      <c r="N234" s="33">
        <f t="shared" si="36"/>
        <v>103.125</v>
      </c>
      <c r="O234" s="33">
        <f t="shared" si="37"/>
        <v>96.25</v>
      </c>
      <c r="P234" s="33">
        <f t="shared" si="38"/>
        <v>89.375</v>
      </c>
      <c r="Q234" s="33">
        <f t="shared" si="39"/>
        <v>78.375</v>
      </c>
    </row>
    <row r="235" spans="1:17" s="29" customFormat="1" ht="55.5" customHeight="1" x14ac:dyDescent="0.2">
      <c r="A235" s="24"/>
      <c r="B235" s="24"/>
      <c r="C235" s="107"/>
      <c r="D235" s="42"/>
      <c r="E235" s="42"/>
      <c r="F235" s="42"/>
    </row>
    <row r="236" spans="1:17" s="29" customFormat="1" ht="21" customHeight="1" x14ac:dyDescent="0.2">
      <c r="C236" s="103" t="s">
        <v>62</v>
      </c>
      <c r="D236" s="1" t="s">
        <v>203</v>
      </c>
      <c r="E236" s="1" t="s">
        <v>203</v>
      </c>
      <c r="F236" s="1" t="s">
        <v>204</v>
      </c>
      <c r="G236" s="54" t="s">
        <v>153</v>
      </c>
      <c r="H236" s="77">
        <v>22.9</v>
      </c>
      <c r="I236" s="32">
        <v>54.300000000000004</v>
      </c>
      <c r="J236" s="33">
        <f t="shared" si="35"/>
        <v>51.585000000000001</v>
      </c>
      <c r="K236" s="33">
        <f t="shared" si="32"/>
        <v>48.870000000000005</v>
      </c>
      <c r="L236" s="33">
        <f t="shared" si="33"/>
        <v>46.155000000000001</v>
      </c>
      <c r="M236" s="33">
        <f t="shared" si="34"/>
        <v>43.440000000000005</v>
      </c>
      <c r="N236" s="33">
        <f t="shared" si="36"/>
        <v>40.725000000000001</v>
      </c>
      <c r="O236" s="33">
        <f t="shared" si="37"/>
        <v>38.010000000000005</v>
      </c>
      <c r="P236" s="33">
        <f t="shared" si="38"/>
        <v>35.295000000000002</v>
      </c>
      <c r="Q236" s="33">
        <f t="shared" si="39"/>
        <v>30.951000000000001</v>
      </c>
    </row>
    <row r="237" spans="1:17" s="29" customFormat="1" ht="21" customHeight="1" x14ac:dyDescent="0.2">
      <c r="C237" s="104" t="s">
        <v>62</v>
      </c>
      <c r="D237" s="7" t="s">
        <v>17</v>
      </c>
      <c r="E237" s="7" t="s">
        <v>17</v>
      </c>
      <c r="F237" s="7" t="s">
        <v>10</v>
      </c>
      <c r="G237" s="45" t="s">
        <v>375</v>
      </c>
      <c r="H237" s="80">
        <v>22.9</v>
      </c>
      <c r="I237" s="32">
        <v>54.300000000000004</v>
      </c>
      <c r="J237" s="33">
        <f t="shared" si="35"/>
        <v>51.585000000000001</v>
      </c>
      <c r="K237" s="33">
        <f t="shared" si="32"/>
        <v>48.870000000000005</v>
      </c>
      <c r="L237" s="33">
        <f t="shared" si="33"/>
        <v>46.155000000000001</v>
      </c>
      <c r="M237" s="33">
        <f t="shared" si="34"/>
        <v>43.440000000000005</v>
      </c>
      <c r="N237" s="33">
        <f t="shared" si="36"/>
        <v>40.725000000000001</v>
      </c>
      <c r="O237" s="33">
        <f t="shared" si="37"/>
        <v>38.010000000000005</v>
      </c>
      <c r="P237" s="33">
        <f t="shared" si="38"/>
        <v>35.295000000000002</v>
      </c>
      <c r="Q237" s="33">
        <f t="shared" si="39"/>
        <v>30.951000000000001</v>
      </c>
    </row>
    <row r="238" spans="1:17" s="29" customFormat="1" ht="21" customHeight="1" x14ac:dyDescent="0.2">
      <c r="C238" s="104" t="s">
        <v>62</v>
      </c>
      <c r="D238" s="7" t="s">
        <v>17</v>
      </c>
      <c r="E238" s="7" t="s">
        <v>17</v>
      </c>
      <c r="F238" s="7" t="s">
        <v>10</v>
      </c>
      <c r="G238" s="57" t="s">
        <v>345</v>
      </c>
      <c r="H238" s="80"/>
      <c r="I238" s="32">
        <v>59.800000000000004</v>
      </c>
      <c r="J238" s="33">
        <f t="shared" si="35"/>
        <v>56.81</v>
      </c>
      <c r="K238" s="33">
        <f t="shared" si="32"/>
        <v>53.820000000000007</v>
      </c>
      <c r="L238" s="33">
        <f t="shared" si="33"/>
        <v>50.830000000000005</v>
      </c>
      <c r="M238" s="33">
        <f t="shared" si="34"/>
        <v>47.84</v>
      </c>
      <c r="N238" s="33">
        <f t="shared" si="36"/>
        <v>44.85</v>
      </c>
      <c r="O238" s="33">
        <f t="shared" si="37"/>
        <v>41.86</v>
      </c>
      <c r="P238" s="33">
        <f t="shared" si="38"/>
        <v>38.870000000000005</v>
      </c>
      <c r="Q238" s="33">
        <f t="shared" si="39"/>
        <v>34.085999999999999</v>
      </c>
    </row>
    <row r="239" spans="1:17" s="29" customFormat="1" ht="21" customHeight="1" x14ac:dyDescent="0.2">
      <c r="C239" s="103" t="s">
        <v>62</v>
      </c>
      <c r="D239" s="1" t="s">
        <v>81</v>
      </c>
      <c r="E239" s="1" t="s">
        <v>79</v>
      </c>
      <c r="F239" s="1" t="s">
        <v>22</v>
      </c>
      <c r="G239" s="54" t="s">
        <v>153</v>
      </c>
      <c r="H239" s="77">
        <v>22.9</v>
      </c>
      <c r="I239" s="32">
        <v>65.399999999999991</v>
      </c>
      <c r="J239" s="33">
        <f t="shared" si="35"/>
        <v>62.129999999999995</v>
      </c>
      <c r="K239" s="33">
        <f t="shared" si="32"/>
        <v>58.859999999999992</v>
      </c>
      <c r="L239" s="33">
        <f t="shared" si="33"/>
        <v>55.589999999999989</v>
      </c>
      <c r="M239" s="33">
        <f t="shared" si="34"/>
        <v>52.319999999999993</v>
      </c>
      <c r="N239" s="33">
        <f t="shared" si="36"/>
        <v>49.05</v>
      </c>
      <c r="O239" s="33">
        <f t="shared" si="37"/>
        <v>45.779999999999994</v>
      </c>
      <c r="P239" s="33">
        <f t="shared" si="38"/>
        <v>42.509999999999991</v>
      </c>
      <c r="Q239" s="33">
        <f t="shared" si="39"/>
        <v>37.277999999999992</v>
      </c>
    </row>
    <row r="240" spans="1:17" s="29" customFormat="1" ht="21" customHeight="1" x14ac:dyDescent="0.2">
      <c r="C240" s="104" t="s">
        <v>62</v>
      </c>
      <c r="D240" s="7" t="s">
        <v>37</v>
      </c>
      <c r="E240" s="7" t="s">
        <v>87</v>
      </c>
      <c r="F240" s="7" t="s">
        <v>22</v>
      </c>
      <c r="G240" s="45" t="s">
        <v>153</v>
      </c>
      <c r="H240" s="80">
        <v>22.9</v>
      </c>
      <c r="I240" s="32">
        <v>66.699999999999989</v>
      </c>
      <c r="J240" s="33">
        <f t="shared" si="35"/>
        <v>63.364999999999988</v>
      </c>
      <c r="K240" s="33">
        <f t="shared" si="32"/>
        <v>60.029999999999987</v>
      </c>
      <c r="L240" s="33">
        <f t="shared" si="33"/>
        <v>56.694999999999993</v>
      </c>
      <c r="M240" s="33">
        <f t="shared" si="34"/>
        <v>53.359999999999992</v>
      </c>
      <c r="N240" s="33">
        <f t="shared" si="36"/>
        <v>50.024999999999991</v>
      </c>
      <c r="O240" s="33">
        <f t="shared" si="37"/>
        <v>46.69</v>
      </c>
      <c r="P240" s="33">
        <f t="shared" si="38"/>
        <v>43.35499999999999</v>
      </c>
      <c r="Q240" s="33">
        <f t="shared" si="39"/>
        <v>38.018999999999991</v>
      </c>
    </row>
    <row r="241" spans="1:17" s="29" customFormat="1" ht="21" customHeight="1" x14ac:dyDescent="0.2">
      <c r="C241" s="105" t="s">
        <v>62</v>
      </c>
      <c r="D241" s="3" t="s">
        <v>37</v>
      </c>
      <c r="E241" s="3" t="s">
        <v>87</v>
      </c>
      <c r="F241" s="3" t="s">
        <v>22</v>
      </c>
      <c r="G241" s="57" t="s">
        <v>345</v>
      </c>
      <c r="H241" s="79">
        <v>22.9</v>
      </c>
      <c r="I241" s="32">
        <v>75</v>
      </c>
      <c r="J241" s="33">
        <f t="shared" si="35"/>
        <v>71.25</v>
      </c>
      <c r="K241" s="33">
        <f t="shared" si="32"/>
        <v>67.5</v>
      </c>
      <c r="L241" s="33">
        <f t="shared" si="33"/>
        <v>63.75</v>
      </c>
      <c r="M241" s="33">
        <f t="shared" si="34"/>
        <v>60</v>
      </c>
      <c r="N241" s="33">
        <f t="shared" si="36"/>
        <v>56.25</v>
      </c>
      <c r="O241" s="33">
        <f t="shared" si="37"/>
        <v>52.5</v>
      </c>
      <c r="P241" s="33">
        <f t="shared" si="38"/>
        <v>48.75</v>
      </c>
      <c r="Q241" s="33">
        <f t="shared" si="39"/>
        <v>42.75</v>
      </c>
    </row>
    <row r="242" spans="1:17" s="29" customFormat="1" ht="21" customHeight="1" x14ac:dyDescent="0.2">
      <c r="C242" s="104" t="s">
        <v>62</v>
      </c>
      <c r="D242" s="7" t="s">
        <v>117</v>
      </c>
      <c r="E242" s="7" t="s">
        <v>117</v>
      </c>
      <c r="F242" s="7" t="s">
        <v>12</v>
      </c>
      <c r="G242" s="45" t="s">
        <v>153</v>
      </c>
      <c r="H242" s="80">
        <v>22.9</v>
      </c>
      <c r="I242" s="32">
        <v>121.19999999999999</v>
      </c>
      <c r="J242" s="33">
        <f t="shared" si="35"/>
        <v>115.13999999999999</v>
      </c>
      <c r="K242" s="33">
        <f t="shared" si="32"/>
        <v>109.07999999999998</v>
      </c>
      <c r="L242" s="33">
        <f t="shared" si="33"/>
        <v>103.02</v>
      </c>
      <c r="M242" s="33">
        <f t="shared" si="34"/>
        <v>96.96</v>
      </c>
      <c r="N242" s="33">
        <f t="shared" si="36"/>
        <v>90.899999999999991</v>
      </c>
      <c r="O242" s="33">
        <f t="shared" si="37"/>
        <v>84.84</v>
      </c>
      <c r="P242" s="33">
        <f t="shared" si="38"/>
        <v>78.78</v>
      </c>
      <c r="Q242" s="33">
        <f t="shared" si="39"/>
        <v>69.083999999999989</v>
      </c>
    </row>
    <row r="243" spans="1:17" s="29" customFormat="1" ht="21" customHeight="1" x14ac:dyDescent="0.2">
      <c r="C243" s="105" t="s">
        <v>62</v>
      </c>
      <c r="D243" s="3" t="s">
        <v>117</v>
      </c>
      <c r="E243" s="3" t="s">
        <v>117</v>
      </c>
      <c r="F243" s="3" t="s">
        <v>12</v>
      </c>
      <c r="G243" s="57" t="s">
        <v>345</v>
      </c>
      <c r="H243" s="79">
        <v>22.9</v>
      </c>
      <c r="I243" s="32">
        <v>137.69999999999999</v>
      </c>
      <c r="J243" s="33">
        <f t="shared" si="35"/>
        <v>130.815</v>
      </c>
      <c r="K243" s="33">
        <f t="shared" si="32"/>
        <v>123.92999999999999</v>
      </c>
      <c r="L243" s="33">
        <f t="shared" si="33"/>
        <v>117.04499999999999</v>
      </c>
      <c r="M243" s="33">
        <f t="shared" si="34"/>
        <v>110.16</v>
      </c>
      <c r="N243" s="33">
        <f t="shared" si="36"/>
        <v>103.27499999999999</v>
      </c>
      <c r="O243" s="33">
        <f t="shared" si="37"/>
        <v>96.389999999999986</v>
      </c>
      <c r="P243" s="33">
        <f t="shared" si="38"/>
        <v>89.504999999999995</v>
      </c>
      <c r="Q243" s="33">
        <f t="shared" si="39"/>
        <v>78.489000000000004</v>
      </c>
    </row>
    <row r="244" spans="1:17" s="29" customFormat="1" ht="21" customHeight="1" x14ac:dyDescent="0.2">
      <c r="C244" s="103" t="s">
        <v>295</v>
      </c>
      <c r="D244" s="1" t="s">
        <v>63</v>
      </c>
      <c r="E244" s="1" t="s">
        <v>63</v>
      </c>
      <c r="F244" s="1" t="s">
        <v>23</v>
      </c>
      <c r="G244" s="54" t="s">
        <v>495</v>
      </c>
      <c r="H244" s="77">
        <v>22.9</v>
      </c>
      <c r="I244" s="32" t="s">
        <v>497</v>
      </c>
      <c r="J244" s="33" t="e">
        <f t="shared" si="35"/>
        <v>#VALUE!</v>
      </c>
      <c r="K244" s="33" t="e">
        <f t="shared" si="32"/>
        <v>#VALUE!</v>
      </c>
      <c r="L244" s="33" t="e">
        <f t="shared" si="33"/>
        <v>#VALUE!</v>
      </c>
      <c r="M244" s="33" t="e">
        <f t="shared" si="34"/>
        <v>#VALUE!</v>
      </c>
      <c r="N244" s="33" t="e">
        <f t="shared" si="36"/>
        <v>#VALUE!</v>
      </c>
      <c r="O244" s="33" t="e">
        <f t="shared" si="37"/>
        <v>#VALUE!</v>
      </c>
      <c r="P244" s="33" t="e">
        <f t="shared" si="38"/>
        <v>#VALUE!</v>
      </c>
      <c r="Q244" s="33" t="e">
        <f t="shared" si="39"/>
        <v>#VALUE!</v>
      </c>
    </row>
    <row r="245" spans="1:17" s="29" customFormat="1" ht="21" customHeight="1" x14ac:dyDescent="0.2">
      <c r="C245" s="103" t="s">
        <v>295</v>
      </c>
      <c r="D245" s="1" t="s">
        <v>109</v>
      </c>
      <c r="E245" s="1" t="s">
        <v>109</v>
      </c>
      <c r="F245" s="1" t="s">
        <v>10</v>
      </c>
      <c r="G245" s="54" t="s">
        <v>316</v>
      </c>
      <c r="H245" s="77">
        <v>22.9</v>
      </c>
      <c r="I245" s="32">
        <v>157.9</v>
      </c>
      <c r="J245" s="33">
        <f t="shared" si="35"/>
        <v>150.005</v>
      </c>
      <c r="K245" s="33">
        <f t="shared" si="32"/>
        <v>142.11000000000001</v>
      </c>
      <c r="L245" s="33">
        <f t="shared" si="33"/>
        <v>134.215</v>
      </c>
      <c r="M245" s="33">
        <f t="shared" si="34"/>
        <v>126.32000000000001</v>
      </c>
      <c r="N245" s="33">
        <f t="shared" si="36"/>
        <v>118.42500000000001</v>
      </c>
      <c r="O245" s="33">
        <f t="shared" si="37"/>
        <v>110.53</v>
      </c>
      <c r="P245" s="33">
        <f t="shared" si="38"/>
        <v>102.63500000000001</v>
      </c>
      <c r="Q245" s="33">
        <f t="shared" si="39"/>
        <v>90.002999999999986</v>
      </c>
    </row>
    <row r="246" spans="1:17" s="29" customFormat="1" ht="21" customHeight="1" x14ac:dyDescent="0.2">
      <c r="C246" s="104" t="s">
        <v>62</v>
      </c>
      <c r="D246" s="7" t="s">
        <v>34</v>
      </c>
      <c r="E246" s="7" t="s">
        <v>136</v>
      </c>
      <c r="F246" s="7" t="s">
        <v>10</v>
      </c>
      <c r="G246" s="45" t="s">
        <v>153</v>
      </c>
      <c r="H246" s="80">
        <v>22.9</v>
      </c>
      <c r="I246" s="32">
        <v>127.5</v>
      </c>
      <c r="J246" s="33">
        <f t="shared" si="35"/>
        <v>121.125</v>
      </c>
      <c r="K246" s="33">
        <f t="shared" si="32"/>
        <v>114.75</v>
      </c>
      <c r="L246" s="33">
        <f t="shared" si="33"/>
        <v>108.375</v>
      </c>
      <c r="M246" s="33">
        <f t="shared" si="34"/>
        <v>102</v>
      </c>
      <c r="N246" s="33">
        <f t="shared" si="36"/>
        <v>95.625</v>
      </c>
      <c r="O246" s="33">
        <f t="shared" si="37"/>
        <v>89.25</v>
      </c>
      <c r="P246" s="33">
        <f t="shared" si="38"/>
        <v>82.875</v>
      </c>
      <c r="Q246" s="33">
        <f t="shared" si="39"/>
        <v>72.674999999999997</v>
      </c>
    </row>
    <row r="247" spans="1:17" s="29" customFormat="1" ht="21" customHeight="1" x14ac:dyDescent="0.2">
      <c r="C247" s="105" t="s">
        <v>62</v>
      </c>
      <c r="D247" s="3" t="s">
        <v>34</v>
      </c>
      <c r="E247" s="3" t="s">
        <v>136</v>
      </c>
      <c r="F247" s="3" t="s">
        <v>10</v>
      </c>
      <c r="G247" s="57" t="s">
        <v>345</v>
      </c>
      <c r="H247" s="79">
        <v>22.9</v>
      </c>
      <c r="I247" s="32">
        <v>131</v>
      </c>
      <c r="J247" s="33">
        <f t="shared" si="35"/>
        <v>124.45</v>
      </c>
      <c r="K247" s="33">
        <f t="shared" si="32"/>
        <v>117.9</v>
      </c>
      <c r="L247" s="33">
        <f t="shared" si="33"/>
        <v>111.35</v>
      </c>
      <c r="M247" s="33">
        <f t="shared" si="34"/>
        <v>104.8</v>
      </c>
      <c r="N247" s="33">
        <f t="shared" si="36"/>
        <v>98.25</v>
      </c>
      <c r="O247" s="33">
        <f t="shared" si="37"/>
        <v>91.7</v>
      </c>
      <c r="P247" s="33">
        <f t="shared" si="38"/>
        <v>85.15</v>
      </c>
      <c r="Q247" s="33">
        <f t="shared" si="39"/>
        <v>74.67</v>
      </c>
    </row>
    <row r="248" spans="1:17" s="29" customFormat="1" ht="21" customHeight="1" x14ac:dyDescent="0.2">
      <c r="C248" s="104" t="s">
        <v>295</v>
      </c>
      <c r="D248" s="7" t="s">
        <v>164</v>
      </c>
      <c r="E248" s="7" t="s">
        <v>165</v>
      </c>
      <c r="F248" s="7" t="s">
        <v>10</v>
      </c>
      <c r="G248" s="45" t="s">
        <v>316</v>
      </c>
      <c r="H248" s="80">
        <v>22.9</v>
      </c>
      <c r="I248" s="32">
        <v>181.29999999999998</v>
      </c>
      <c r="J248" s="33">
        <f t="shared" si="35"/>
        <v>172.23499999999999</v>
      </c>
      <c r="K248" s="33">
        <f t="shared" si="32"/>
        <v>163.16999999999999</v>
      </c>
      <c r="L248" s="33">
        <f t="shared" si="33"/>
        <v>154.10499999999999</v>
      </c>
      <c r="M248" s="33">
        <f t="shared" si="34"/>
        <v>145.04</v>
      </c>
      <c r="N248" s="33">
        <f t="shared" si="36"/>
        <v>135.97499999999999</v>
      </c>
      <c r="O248" s="33">
        <f t="shared" si="37"/>
        <v>126.91</v>
      </c>
      <c r="P248" s="33">
        <f t="shared" si="38"/>
        <v>117.845</v>
      </c>
      <c r="Q248" s="33">
        <f t="shared" si="39"/>
        <v>103.34099999999999</v>
      </c>
    </row>
    <row r="249" spans="1:17" s="29" customFormat="1" ht="21" customHeight="1" x14ac:dyDescent="0.2">
      <c r="C249" s="105" t="s">
        <v>295</v>
      </c>
      <c r="D249" s="3" t="s">
        <v>164</v>
      </c>
      <c r="E249" s="3" t="s">
        <v>165</v>
      </c>
      <c r="F249" s="3" t="s">
        <v>10</v>
      </c>
      <c r="G249" s="57" t="s">
        <v>373</v>
      </c>
      <c r="H249" s="6" t="s">
        <v>10</v>
      </c>
      <c r="I249" s="32">
        <v>197.79999999999998</v>
      </c>
      <c r="J249" s="33">
        <f t="shared" si="35"/>
        <v>187.90999999999997</v>
      </c>
      <c r="K249" s="33">
        <f t="shared" si="32"/>
        <v>178.01999999999998</v>
      </c>
      <c r="L249" s="33">
        <f t="shared" si="33"/>
        <v>168.13</v>
      </c>
      <c r="M249" s="33">
        <f t="shared" si="34"/>
        <v>158.23999999999998</v>
      </c>
      <c r="N249" s="33">
        <f t="shared" si="36"/>
        <v>148.35</v>
      </c>
      <c r="O249" s="33">
        <f t="shared" si="37"/>
        <v>138.45999999999998</v>
      </c>
      <c r="P249" s="33">
        <f t="shared" si="38"/>
        <v>128.57</v>
      </c>
      <c r="Q249" s="33">
        <f t="shared" si="39"/>
        <v>112.74599999999998</v>
      </c>
    </row>
    <row r="250" spans="1:17" s="29" customFormat="1" ht="55.5" customHeight="1" x14ac:dyDescent="0.2">
      <c r="A250" s="24"/>
      <c r="B250" s="24"/>
      <c r="C250" s="107"/>
      <c r="D250" s="42"/>
      <c r="E250" s="42"/>
      <c r="F250" s="42"/>
    </row>
    <row r="251" spans="1:17" s="29" customFormat="1" ht="21" customHeight="1" x14ac:dyDescent="0.2">
      <c r="C251" s="104" t="s">
        <v>312</v>
      </c>
      <c r="D251" s="7" t="s">
        <v>82</v>
      </c>
      <c r="E251" s="7" t="s">
        <v>82</v>
      </c>
      <c r="F251" s="7" t="s">
        <v>10</v>
      </c>
      <c r="G251" s="45" t="s">
        <v>153</v>
      </c>
      <c r="H251" s="80">
        <v>22.9</v>
      </c>
      <c r="I251" s="32">
        <v>77.599999999999994</v>
      </c>
      <c r="J251" s="33">
        <f t="shared" si="35"/>
        <v>73.72</v>
      </c>
      <c r="K251" s="33">
        <f t="shared" si="32"/>
        <v>69.839999999999989</v>
      </c>
      <c r="L251" s="33">
        <f t="shared" si="33"/>
        <v>65.959999999999994</v>
      </c>
      <c r="M251" s="33">
        <f t="shared" si="34"/>
        <v>62.08</v>
      </c>
      <c r="N251" s="33">
        <f t="shared" si="36"/>
        <v>58.199999999999996</v>
      </c>
      <c r="O251" s="33">
        <f t="shared" si="37"/>
        <v>54.319999999999993</v>
      </c>
      <c r="P251" s="33">
        <f t="shared" si="38"/>
        <v>50.44</v>
      </c>
      <c r="Q251" s="33">
        <f t="shared" si="39"/>
        <v>44.231999999999999</v>
      </c>
    </row>
    <row r="252" spans="1:17" s="29" customFormat="1" ht="21" customHeight="1" x14ac:dyDescent="0.2">
      <c r="C252" s="105" t="s">
        <v>305</v>
      </c>
      <c r="D252" s="3" t="s">
        <v>82</v>
      </c>
      <c r="E252" s="3" t="s">
        <v>82</v>
      </c>
      <c r="F252" s="3" t="s">
        <v>10</v>
      </c>
      <c r="G252" s="55" t="s">
        <v>315</v>
      </c>
      <c r="H252" s="79">
        <v>22.9</v>
      </c>
      <c r="I252" s="32">
        <v>94.8</v>
      </c>
      <c r="J252" s="33">
        <f t="shared" si="35"/>
        <v>90.06</v>
      </c>
      <c r="K252" s="33">
        <f t="shared" si="32"/>
        <v>85.32</v>
      </c>
      <c r="L252" s="33">
        <f t="shared" si="33"/>
        <v>80.58</v>
      </c>
      <c r="M252" s="33">
        <f t="shared" si="34"/>
        <v>75.84</v>
      </c>
      <c r="N252" s="33">
        <f t="shared" si="36"/>
        <v>71.099999999999994</v>
      </c>
      <c r="O252" s="33">
        <f t="shared" si="37"/>
        <v>66.36</v>
      </c>
      <c r="P252" s="33">
        <f t="shared" si="38"/>
        <v>61.62</v>
      </c>
      <c r="Q252" s="33">
        <f t="shared" si="39"/>
        <v>54.036000000000001</v>
      </c>
    </row>
    <row r="253" spans="1:17" s="29" customFormat="1" ht="21" customHeight="1" x14ac:dyDescent="0.2">
      <c r="C253" s="104" t="s">
        <v>321</v>
      </c>
      <c r="D253" s="7" t="s">
        <v>36</v>
      </c>
      <c r="E253" s="7" t="s">
        <v>87</v>
      </c>
      <c r="F253" s="7" t="s">
        <v>23</v>
      </c>
      <c r="G253" s="45" t="s">
        <v>153</v>
      </c>
      <c r="H253" s="80">
        <v>22.9</v>
      </c>
      <c r="I253" s="32">
        <v>80.899999999999991</v>
      </c>
      <c r="J253" s="33">
        <f t="shared" si="35"/>
        <v>76.85499999999999</v>
      </c>
      <c r="K253" s="33">
        <f t="shared" si="32"/>
        <v>72.809999999999988</v>
      </c>
      <c r="L253" s="33">
        <f t="shared" si="33"/>
        <v>68.764999999999986</v>
      </c>
      <c r="M253" s="33">
        <f t="shared" si="34"/>
        <v>64.72</v>
      </c>
      <c r="N253" s="33">
        <f t="shared" si="36"/>
        <v>60.674999999999997</v>
      </c>
      <c r="O253" s="33">
        <f t="shared" si="37"/>
        <v>56.629999999999995</v>
      </c>
      <c r="P253" s="33">
        <f t="shared" si="38"/>
        <v>52.584999999999994</v>
      </c>
      <c r="Q253" s="33">
        <f t="shared" si="39"/>
        <v>46.112999999999992</v>
      </c>
    </row>
    <row r="254" spans="1:17" s="29" customFormat="1" ht="21" customHeight="1" x14ac:dyDescent="0.2">
      <c r="C254" s="105" t="s">
        <v>306</v>
      </c>
      <c r="D254" s="3" t="s">
        <v>36</v>
      </c>
      <c r="E254" s="3" t="s">
        <v>87</v>
      </c>
      <c r="F254" s="3" t="s">
        <v>23</v>
      </c>
      <c r="G254" s="55" t="s">
        <v>315</v>
      </c>
      <c r="H254" s="79">
        <v>22.9</v>
      </c>
      <c r="I254" s="32">
        <v>98.5</v>
      </c>
      <c r="J254" s="33">
        <f t="shared" si="35"/>
        <v>93.575000000000003</v>
      </c>
      <c r="K254" s="33">
        <f t="shared" si="32"/>
        <v>88.65</v>
      </c>
      <c r="L254" s="33">
        <f t="shared" si="33"/>
        <v>83.724999999999994</v>
      </c>
      <c r="M254" s="33">
        <f t="shared" si="34"/>
        <v>78.8</v>
      </c>
      <c r="N254" s="33">
        <f t="shared" si="36"/>
        <v>73.875</v>
      </c>
      <c r="O254" s="33">
        <f t="shared" si="37"/>
        <v>68.95</v>
      </c>
      <c r="P254" s="33">
        <f t="shared" si="38"/>
        <v>64.025000000000006</v>
      </c>
      <c r="Q254" s="33">
        <f t="shared" si="39"/>
        <v>56.145000000000003</v>
      </c>
    </row>
    <row r="255" spans="1:17" s="29" customFormat="1" ht="55.5" customHeight="1" x14ac:dyDescent="0.2">
      <c r="A255" s="24"/>
      <c r="B255" s="24"/>
      <c r="C255" s="107"/>
      <c r="D255" s="42"/>
      <c r="E255" s="42"/>
      <c r="F255" s="42"/>
    </row>
    <row r="256" spans="1:17" s="29" customFormat="1" ht="21" customHeight="1" x14ac:dyDescent="0.2">
      <c r="A256" s="50"/>
      <c r="C256" s="103" t="s">
        <v>3</v>
      </c>
      <c r="D256" s="1" t="s">
        <v>26</v>
      </c>
      <c r="E256" s="1" t="s">
        <v>27</v>
      </c>
      <c r="F256" s="1" t="s">
        <v>15</v>
      </c>
      <c r="G256" s="40" t="s">
        <v>152</v>
      </c>
      <c r="H256" s="77">
        <v>42.4</v>
      </c>
      <c r="I256" s="32">
        <v>50.5</v>
      </c>
      <c r="J256" s="33">
        <f t="shared" si="35"/>
        <v>47.975000000000001</v>
      </c>
      <c r="K256" s="33">
        <f t="shared" si="32"/>
        <v>45.45</v>
      </c>
      <c r="L256" s="33">
        <f t="shared" si="33"/>
        <v>42.924999999999997</v>
      </c>
      <c r="M256" s="33">
        <f t="shared" si="34"/>
        <v>40.4</v>
      </c>
      <c r="N256" s="33">
        <f t="shared" si="36"/>
        <v>37.875</v>
      </c>
      <c r="O256" s="33">
        <f t="shared" si="37"/>
        <v>35.35</v>
      </c>
      <c r="P256" s="33">
        <f t="shared" si="38"/>
        <v>32.825000000000003</v>
      </c>
      <c r="Q256" s="33">
        <f t="shared" si="39"/>
        <v>28.785</v>
      </c>
    </row>
    <row r="257" spans="1:17" s="29" customFormat="1" ht="21" customHeight="1" x14ac:dyDescent="0.2">
      <c r="A257" s="50"/>
      <c r="C257" s="103" t="s">
        <v>3</v>
      </c>
      <c r="D257" s="1" t="s">
        <v>218</v>
      </c>
      <c r="E257" s="1" t="s">
        <v>26</v>
      </c>
      <c r="F257" s="1" t="s">
        <v>204</v>
      </c>
      <c r="G257" s="40" t="s">
        <v>152</v>
      </c>
      <c r="H257" s="77">
        <v>42.4</v>
      </c>
      <c r="I257" s="32">
        <v>52.7</v>
      </c>
      <c r="J257" s="33">
        <f t="shared" si="35"/>
        <v>50.065000000000005</v>
      </c>
      <c r="K257" s="33">
        <f t="shared" si="32"/>
        <v>47.43</v>
      </c>
      <c r="L257" s="33">
        <f t="shared" si="33"/>
        <v>44.795000000000002</v>
      </c>
      <c r="M257" s="33">
        <f t="shared" si="34"/>
        <v>42.160000000000004</v>
      </c>
      <c r="N257" s="33">
        <f t="shared" si="36"/>
        <v>39.525000000000006</v>
      </c>
      <c r="O257" s="33">
        <f t="shared" si="37"/>
        <v>36.89</v>
      </c>
      <c r="P257" s="33">
        <f t="shared" si="38"/>
        <v>34.255000000000003</v>
      </c>
      <c r="Q257" s="33">
        <f t="shared" si="39"/>
        <v>30.039000000000001</v>
      </c>
    </row>
    <row r="258" spans="1:17" s="29" customFormat="1" ht="21" customHeight="1" x14ac:dyDescent="0.2">
      <c r="A258" s="50"/>
      <c r="C258" s="103" t="s">
        <v>3</v>
      </c>
      <c r="D258" s="1" t="s">
        <v>97</v>
      </c>
      <c r="E258" s="1" t="s">
        <v>9</v>
      </c>
      <c r="F258" s="1" t="s">
        <v>92</v>
      </c>
      <c r="G258" s="40" t="s">
        <v>152</v>
      </c>
      <c r="H258" s="77">
        <v>42.4</v>
      </c>
      <c r="I258" s="32">
        <v>39.9</v>
      </c>
      <c r="J258" s="33">
        <f t="shared" si="35"/>
        <v>37.905000000000001</v>
      </c>
      <c r="K258" s="33">
        <f t="shared" si="32"/>
        <v>35.909999999999997</v>
      </c>
      <c r="L258" s="33">
        <f t="shared" si="33"/>
        <v>33.914999999999999</v>
      </c>
      <c r="M258" s="33">
        <f t="shared" si="34"/>
        <v>31.919999999999998</v>
      </c>
      <c r="N258" s="33">
        <f t="shared" si="36"/>
        <v>29.924999999999997</v>
      </c>
      <c r="O258" s="33">
        <f t="shared" si="37"/>
        <v>27.93</v>
      </c>
      <c r="P258" s="33">
        <f t="shared" si="38"/>
        <v>25.935000000000002</v>
      </c>
      <c r="Q258" s="33">
        <f t="shared" si="39"/>
        <v>22.743000000000002</v>
      </c>
    </row>
    <row r="259" spans="1:17" s="29" customFormat="1" ht="21" customHeight="1" x14ac:dyDescent="0.2">
      <c r="A259" s="50"/>
      <c r="C259" s="103" t="s">
        <v>3</v>
      </c>
      <c r="D259" s="1" t="s">
        <v>79</v>
      </c>
      <c r="E259" s="1" t="s">
        <v>19</v>
      </c>
      <c r="F259" s="1" t="s">
        <v>92</v>
      </c>
      <c r="G259" s="40" t="s">
        <v>152</v>
      </c>
      <c r="H259" s="77">
        <v>42.4</v>
      </c>
      <c r="I259" s="32">
        <v>39.6</v>
      </c>
      <c r="J259" s="33">
        <f t="shared" si="35"/>
        <v>37.620000000000005</v>
      </c>
      <c r="K259" s="33">
        <f t="shared" si="32"/>
        <v>35.64</v>
      </c>
      <c r="L259" s="33">
        <f t="shared" si="33"/>
        <v>33.660000000000004</v>
      </c>
      <c r="M259" s="33">
        <f t="shared" si="34"/>
        <v>31.68</v>
      </c>
      <c r="N259" s="33">
        <f t="shared" si="36"/>
        <v>29.700000000000003</v>
      </c>
      <c r="O259" s="33">
        <f t="shared" si="37"/>
        <v>27.72</v>
      </c>
      <c r="P259" s="33">
        <f t="shared" si="38"/>
        <v>25.740000000000002</v>
      </c>
      <c r="Q259" s="33">
        <f t="shared" si="39"/>
        <v>22.572000000000003</v>
      </c>
    </row>
    <row r="260" spans="1:17" s="29" customFormat="1" ht="21" customHeight="1" x14ac:dyDescent="0.2">
      <c r="A260" s="50"/>
      <c r="C260" s="103" t="s">
        <v>3</v>
      </c>
      <c r="D260" s="1" t="s">
        <v>87</v>
      </c>
      <c r="E260" s="1" t="s">
        <v>17</v>
      </c>
      <c r="F260" s="1" t="s">
        <v>91</v>
      </c>
      <c r="G260" s="40" t="s">
        <v>152</v>
      </c>
      <c r="H260" s="77">
        <v>42.4</v>
      </c>
      <c r="I260" s="32">
        <v>43.1</v>
      </c>
      <c r="J260" s="33">
        <f t="shared" si="35"/>
        <v>40.945</v>
      </c>
      <c r="K260" s="33">
        <f t="shared" si="32"/>
        <v>38.79</v>
      </c>
      <c r="L260" s="33">
        <f t="shared" si="33"/>
        <v>36.635000000000005</v>
      </c>
      <c r="M260" s="33">
        <f t="shared" si="34"/>
        <v>34.480000000000004</v>
      </c>
      <c r="N260" s="33">
        <f t="shared" si="36"/>
        <v>32.325000000000003</v>
      </c>
      <c r="O260" s="33">
        <f t="shared" si="37"/>
        <v>30.17</v>
      </c>
      <c r="P260" s="33">
        <f t="shared" si="38"/>
        <v>28.015000000000001</v>
      </c>
      <c r="Q260" s="33">
        <f t="shared" si="39"/>
        <v>24.567</v>
      </c>
    </row>
    <row r="261" spans="1:17" s="29" customFormat="1" ht="21" customHeight="1" x14ac:dyDescent="0.2">
      <c r="A261" s="50"/>
      <c r="C261" s="103" t="s">
        <v>3</v>
      </c>
      <c r="D261" s="200" t="s">
        <v>120</v>
      </c>
      <c r="E261" s="200" t="s">
        <v>53</v>
      </c>
      <c r="F261" s="200" t="s">
        <v>241</v>
      </c>
      <c r="G261" s="40" t="s">
        <v>152</v>
      </c>
      <c r="H261" s="77">
        <v>42.4</v>
      </c>
      <c r="I261" s="32">
        <v>46.5</v>
      </c>
      <c r="J261" s="33">
        <f t="shared" si="35"/>
        <v>44.174999999999997</v>
      </c>
      <c r="K261" s="33">
        <f t="shared" si="32"/>
        <v>41.85</v>
      </c>
      <c r="L261" s="33">
        <f t="shared" si="33"/>
        <v>39.524999999999999</v>
      </c>
      <c r="M261" s="33">
        <f t="shared" si="34"/>
        <v>37.200000000000003</v>
      </c>
      <c r="N261" s="33">
        <f t="shared" si="36"/>
        <v>34.875</v>
      </c>
      <c r="O261" s="33">
        <f t="shared" si="37"/>
        <v>32.549999999999997</v>
      </c>
      <c r="P261" s="33">
        <f t="shared" si="38"/>
        <v>30.225000000000001</v>
      </c>
      <c r="Q261" s="33">
        <f t="shared" si="39"/>
        <v>26.504999999999999</v>
      </c>
    </row>
    <row r="262" spans="1:17" s="29" customFormat="1" ht="21" customHeight="1" x14ac:dyDescent="0.2">
      <c r="A262" s="50"/>
      <c r="C262" s="103" t="s">
        <v>3</v>
      </c>
      <c r="D262" s="1" t="s">
        <v>70</v>
      </c>
      <c r="E262" s="1" t="s">
        <v>77</v>
      </c>
      <c r="F262" s="1" t="s">
        <v>19</v>
      </c>
      <c r="G262" s="40" t="s">
        <v>152</v>
      </c>
      <c r="H262" s="77">
        <v>42.4</v>
      </c>
      <c r="I262" s="32">
        <v>123.1</v>
      </c>
      <c r="J262" s="33">
        <f t="shared" si="35"/>
        <v>116.94499999999999</v>
      </c>
      <c r="K262" s="33">
        <f t="shared" si="32"/>
        <v>110.78999999999999</v>
      </c>
      <c r="L262" s="33">
        <f t="shared" si="33"/>
        <v>104.63499999999999</v>
      </c>
      <c r="M262" s="33">
        <f t="shared" si="34"/>
        <v>98.47999999999999</v>
      </c>
      <c r="N262" s="33">
        <f t="shared" si="36"/>
        <v>92.324999999999989</v>
      </c>
      <c r="O262" s="33">
        <f t="shared" si="37"/>
        <v>86.169999999999987</v>
      </c>
      <c r="P262" s="33">
        <f t="shared" si="38"/>
        <v>80.015000000000001</v>
      </c>
      <c r="Q262" s="33">
        <f t="shared" si="39"/>
        <v>70.167000000000002</v>
      </c>
    </row>
    <row r="263" spans="1:17" s="29" customFormat="1" ht="21" customHeight="1" x14ac:dyDescent="0.2">
      <c r="A263" s="50"/>
      <c r="C263" s="103" t="s">
        <v>3</v>
      </c>
      <c r="D263" s="1" t="s">
        <v>75</v>
      </c>
      <c r="E263" s="1" t="s">
        <v>17</v>
      </c>
      <c r="F263" s="1" t="s">
        <v>10</v>
      </c>
      <c r="G263" s="40" t="s">
        <v>152</v>
      </c>
      <c r="H263" s="77">
        <v>42.4</v>
      </c>
      <c r="I263" s="32">
        <v>61.2</v>
      </c>
      <c r="J263" s="33">
        <f t="shared" si="35"/>
        <v>58.14</v>
      </c>
      <c r="K263" s="33">
        <f t="shared" si="32"/>
        <v>55.08</v>
      </c>
      <c r="L263" s="33">
        <f t="shared" si="33"/>
        <v>52.02</v>
      </c>
      <c r="M263" s="33">
        <f t="shared" si="34"/>
        <v>48.96</v>
      </c>
      <c r="N263" s="33">
        <f t="shared" si="36"/>
        <v>45.900000000000006</v>
      </c>
      <c r="O263" s="33">
        <f t="shared" si="37"/>
        <v>42.84</v>
      </c>
      <c r="P263" s="33">
        <f t="shared" si="38"/>
        <v>39.78</v>
      </c>
      <c r="Q263" s="33">
        <f t="shared" si="39"/>
        <v>34.884</v>
      </c>
    </row>
    <row r="264" spans="1:17" s="29" customFormat="1" ht="21" customHeight="1" x14ac:dyDescent="0.2">
      <c r="C264" s="103" t="s">
        <v>3</v>
      </c>
      <c r="D264" s="1" t="s">
        <v>55</v>
      </c>
      <c r="E264" s="1" t="s">
        <v>72</v>
      </c>
      <c r="F264" s="1" t="s">
        <v>23</v>
      </c>
      <c r="G264" s="40" t="s">
        <v>152</v>
      </c>
      <c r="H264" s="77">
        <v>24</v>
      </c>
      <c r="I264" s="32">
        <v>92.899999999999991</v>
      </c>
      <c r="J264" s="33">
        <f t="shared" si="35"/>
        <v>88.254999999999995</v>
      </c>
      <c r="K264" s="33">
        <f t="shared" ref="K264:K330" si="40">I264-I264*0.1</f>
        <v>83.609999999999985</v>
      </c>
      <c r="L264" s="33">
        <f t="shared" ref="L264:L330" si="41">I264-I264*0.15</f>
        <v>78.964999999999989</v>
      </c>
      <c r="M264" s="33">
        <f t="shared" ref="M264:M330" si="42">I264-I264*0.2</f>
        <v>74.319999999999993</v>
      </c>
      <c r="N264" s="33">
        <f t="shared" si="36"/>
        <v>69.674999999999997</v>
      </c>
      <c r="O264" s="33">
        <f t="shared" si="37"/>
        <v>65.03</v>
      </c>
      <c r="P264" s="33">
        <f t="shared" si="38"/>
        <v>60.384999999999998</v>
      </c>
      <c r="Q264" s="33">
        <f t="shared" si="39"/>
        <v>52.952999999999996</v>
      </c>
    </row>
    <row r="265" spans="1:17" s="29" customFormat="1" ht="21" customHeight="1" x14ac:dyDescent="0.2">
      <c r="C265" s="103" t="s">
        <v>3</v>
      </c>
      <c r="D265" s="1" t="s">
        <v>63</v>
      </c>
      <c r="E265" s="1" t="s">
        <v>77</v>
      </c>
      <c r="F265" s="1" t="s">
        <v>9</v>
      </c>
      <c r="G265" s="40" t="s">
        <v>152</v>
      </c>
      <c r="H265" s="77">
        <v>24</v>
      </c>
      <c r="I265" s="32">
        <v>126.89999999999999</v>
      </c>
      <c r="J265" s="33">
        <f t="shared" ref="J265:J331" si="43">I265-I265*0.05</f>
        <v>120.55499999999999</v>
      </c>
      <c r="K265" s="33">
        <f t="shared" si="40"/>
        <v>114.21</v>
      </c>
      <c r="L265" s="33">
        <f t="shared" si="41"/>
        <v>107.86499999999999</v>
      </c>
      <c r="M265" s="33">
        <f t="shared" si="42"/>
        <v>101.52</v>
      </c>
      <c r="N265" s="33">
        <f t="shared" ref="N265:N331" si="44">I265-I265*0.25</f>
        <v>95.174999999999997</v>
      </c>
      <c r="O265" s="33">
        <f t="shared" ref="O265:O331" si="45">I265-I265*0.3</f>
        <v>88.83</v>
      </c>
      <c r="P265" s="33">
        <f t="shared" ref="P265:P331" si="46">I265-I265*0.35</f>
        <v>82.484999999999999</v>
      </c>
      <c r="Q265" s="33">
        <f t="shared" ref="Q265:Q331" si="47">J265-J265*0.4</f>
        <v>72.332999999999998</v>
      </c>
    </row>
    <row r="266" spans="1:17" s="29" customFormat="1" ht="21" customHeight="1" x14ac:dyDescent="0.2">
      <c r="C266" s="103" t="s">
        <v>3</v>
      </c>
      <c r="D266" s="1" t="s">
        <v>69</v>
      </c>
      <c r="E266" s="1" t="s">
        <v>63</v>
      </c>
      <c r="F266" s="1" t="s">
        <v>23</v>
      </c>
      <c r="G266" s="40" t="s">
        <v>152</v>
      </c>
      <c r="H266" s="77">
        <v>24</v>
      </c>
      <c r="I266" s="32">
        <v>135.1</v>
      </c>
      <c r="J266" s="33">
        <f t="shared" si="43"/>
        <v>128.345</v>
      </c>
      <c r="K266" s="33">
        <f t="shared" si="40"/>
        <v>121.58999999999999</v>
      </c>
      <c r="L266" s="33">
        <f t="shared" si="41"/>
        <v>114.83499999999999</v>
      </c>
      <c r="M266" s="33">
        <f t="shared" si="42"/>
        <v>108.08</v>
      </c>
      <c r="N266" s="33">
        <f t="shared" si="44"/>
        <v>101.32499999999999</v>
      </c>
      <c r="O266" s="33">
        <f t="shared" si="45"/>
        <v>94.57</v>
      </c>
      <c r="P266" s="33">
        <f t="shared" si="46"/>
        <v>87.814999999999998</v>
      </c>
      <c r="Q266" s="33">
        <f t="shared" si="47"/>
        <v>77.007000000000005</v>
      </c>
    </row>
    <row r="267" spans="1:17" s="29" customFormat="1" ht="21" customHeight="1" x14ac:dyDescent="0.2">
      <c r="C267" s="103" t="s">
        <v>3</v>
      </c>
      <c r="D267" s="1">
        <v>360</v>
      </c>
      <c r="E267" s="1">
        <v>260</v>
      </c>
      <c r="F267" s="1" t="s">
        <v>13</v>
      </c>
      <c r="G267" s="40" t="s">
        <v>152</v>
      </c>
      <c r="H267" s="77">
        <v>23</v>
      </c>
      <c r="I267" s="32">
        <v>209.29999999999998</v>
      </c>
      <c r="J267" s="33">
        <f t="shared" si="43"/>
        <v>198.83499999999998</v>
      </c>
      <c r="K267" s="33">
        <f t="shared" si="40"/>
        <v>188.36999999999998</v>
      </c>
      <c r="L267" s="33">
        <f t="shared" si="41"/>
        <v>177.90499999999997</v>
      </c>
      <c r="M267" s="33">
        <f t="shared" si="42"/>
        <v>167.44</v>
      </c>
      <c r="N267" s="33">
        <f t="shared" si="44"/>
        <v>156.97499999999999</v>
      </c>
      <c r="O267" s="33">
        <f t="shared" si="45"/>
        <v>146.51</v>
      </c>
      <c r="P267" s="33">
        <f t="shared" si="46"/>
        <v>136.04499999999999</v>
      </c>
      <c r="Q267" s="33">
        <f t="shared" si="47"/>
        <v>119.30099999999999</v>
      </c>
    </row>
    <row r="268" spans="1:17" s="29" customFormat="1" ht="21" customHeight="1" x14ac:dyDescent="0.2">
      <c r="C268" s="103" t="s">
        <v>3</v>
      </c>
      <c r="D268" s="1">
        <v>360</v>
      </c>
      <c r="E268" s="1">
        <v>260</v>
      </c>
      <c r="F268" s="1" t="s">
        <v>9</v>
      </c>
      <c r="G268" s="40" t="s">
        <v>152</v>
      </c>
      <c r="H268" s="77">
        <v>25.4</v>
      </c>
      <c r="I268" s="32">
        <v>210</v>
      </c>
      <c r="J268" s="33">
        <f t="shared" si="43"/>
        <v>199.5</v>
      </c>
      <c r="K268" s="33">
        <f t="shared" si="40"/>
        <v>189</v>
      </c>
      <c r="L268" s="33">
        <f t="shared" si="41"/>
        <v>178.5</v>
      </c>
      <c r="M268" s="33">
        <f t="shared" si="42"/>
        <v>168</v>
      </c>
      <c r="N268" s="33">
        <f t="shared" si="44"/>
        <v>157.5</v>
      </c>
      <c r="O268" s="33">
        <f t="shared" si="45"/>
        <v>147</v>
      </c>
      <c r="P268" s="33">
        <f t="shared" si="46"/>
        <v>136.5</v>
      </c>
      <c r="Q268" s="33">
        <f t="shared" si="47"/>
        <v>119.69999999999999</v>
      </c>
    </row>
    <row r="269" spans="1:17" s="29" customFormat="1" ht="21" customHeight="1" x14ac:dyDescent="0.2">
      <c r="C269" s="103" t="s">
        <v>3</v>
      </c>
      <c r="D269" s="1">
        <v>380</v>
      </c>
      <c r="E269" s="1">
        <v>285</v>
      </c>
      <c r="F269" s="1" t="s">
        <v>13</v>
      </c>
      <c r="G269" s="40" t="s">
        <v>152</v>
      </c>
      <c r="H269" s="77">
        <v>24</v>
      </c>
      <c r="I269" s="32">
        <v>201.3</v>
      </c>
      <c r="J269" s="33">
        <f t="shared" si="43"/>
        <v>191.23500000000001</v>
      </c>
      <c r="K269" s="33">
        <f t="shared" si="40"/>
        <v>181.17000000000002</v>
      </c>
      <c r="L269" s="33">
        <f t="shared" si="41"/>
        <v>171.10500000000002</v>
      </c>
      <c r="M269" s="33">
        <f t="shared" si="42"/>
        <v>161.04000000000002</v>
      </c>
      <c r="N269" s="33">
        <f t="shared" si="44"/>
        <v>150.97500000000002</v>
      </c>
      <c r="O269" s="33">
        <f t="shared" si="45"/>
        <v>140.91000000000003</v>
      </c>
      <c r="P269" s="33">
        <f t="shared" si="46"/>
        <v>130.84500000000003</v>
      </c>
      <c r="Q269" s="33">
        <f t="shared" si="47"/>
        <v>114.741</v>
      </c>
    </row>
    <row r="270" spans="1:17" s="29" customFormat="1" ht="21" customHeight="1" x14ac:dyDescent="0.2">
      <c r="A270" s="50"/>
      <c r="C270" s="103" t="s">
        <v>3</v>
      </c>
      <c r="D270" s="1">
        <v>430</v>
      </c>
      <c r="E270" s="1">
        <v>320</v>
      </c>
      <c r="F270" s="1" t="s">
        <v>26</v>
      </c>
      <c r="G270" s="40" t="s">
        <v>152</v>
      </c>
      <c r="H270" s="77">
        <v>42.4</v>
      </c>
      <c r="I270" s="32">
        <v>365</v>
      </c>
      <c r="J270" s="33">
        <f t="shared" si="43"/>
        <v>346.75</v>
      </c>
      <c r="K270" s="33">
        <f t="shared" si="40"/>
        <v>328.5</v>
      </c>
      <c r="L270" s="33">
        <f t="shared" si="41"/>
        <v>310.25</v>
      </c>
      <c r="M270" s="33">
        <f t="shared" si="42"/>
        <v>292</v>
      </c>
      <c r="N270" s="33">
        <f t="shared" si="44"/>
        <v>273.75</v>
      </c>
      <c r="O270" s="33">
        <f t="shared" si="45"/>
        <v>255.5</v>
      </c>
      <c r="P270" s="33">
        <f t="shared" si="46"/>
        <v>237.25</v>
      </c>
      <c r="Q270" s="33">
        <f t="shared" si="47"/>
        <v>208.04999999999998</v>
      </c>
    </row>
    <row r="271" spans="1:17" s="29" customFormat="1" ht="55.5" customHeight="1" x14ac:dyDescent="0.2">
      <c r="A271" s="24"/>
      <c r="B271" s="24"/>
      <c r="C271" s="107"/>
      <c r="D271" s="42"/>
      <c r="E271" s="42"/>
      <c r="F271" s="42"/>
    </row>
    <row r="272" spans="1:17" s="29" customFormat="1" ht="21" customHeight="1" x14ac:dyDescent="0.2">
      <c r="A272" s="51"/>
      <c r="C272" s="103" t="s">
        <v>78</v>
      </c>
      <c r="D272" s="1" t="s">
        <v>23</v>
      </c>
      <c r="E272" s="1" t="s">
        <v>23</v>
      </c>
      <c r="F272" s="1" t="s">
        <v>20</v>
      </c>
      <c r="G272" s="97" t="s">
        <v>184</v>
      </c>
      <c r="H272" s="77">
        <v>43.7</v>
      </c>
      <c r="I272" s="32">
        <v>32.9</v>
      </c>
      <c r="J272" s="33">
        <f t="shared" si="43"/>
        <v>31.254999999999999</v>
      </c>
      <c r="K272" s="33">
        <f t="shared" si="40"/>
        <v>29.61</v>
      </c>
      <c r="L272" s="33">
        <f t="shared" si="41"/>
        <v>27.965</v>
      </c>
      <c r="M272" s="33">
        <f t="shared" si="42"/>
        <v>26.32</v>
      </c>
      <c r="N272" s="33">
        <f t="shared" si="44"/>
        <v>24.674999999999997</v>
      </c>
      <c r="O272" s="33">
        <f t="shared" si="45"/>
        <v>23.03</v>
      </c>
      <c r="P272" s="33">
        <f t="shared" si="46"/>
        <v>21.384999999999998</v>
      </c>
      <c r="Q272" s="33">
        <f t="shared" si="47"/>
        <v>18.753</v>
      </c>
    </row>
    <row r="273" spans="1:17" s="29" customFormat="1" ht="21" customHeight="1" x14ac:dyDescent="0.2">
      <c r="A273" s="51"/>
      <c r="C273" s="104" t="s">
        <v>78</v>
      </c>
      <c r="D273" s="7" t="s">
        <v>13</v>
      </c>
      <c r="E273" s="7" t="s">
        <v>13</v>
      </c>
      <c r="F273" s="7" t="s">
        <v>19</v>
      </c>
      <c r="G273" s="45" t="s">
        <v>160</v>
      </c>
      <c r="H273" s="80">
        <v>21.8</v>
      </c>
      <c r="I273" s="32">
        <v>23.700000000000003</v>
      </c>
      <c r="J273" s="33">
        <f t="shared" si="43"/>
        <v>22.515000000000004</v>
      </c>
      <c r="K273" s="33">
        <f t="shared" si="40"/>
        <v>21.330000000000002</v>
      </c>
      <c r="L273" s="33">
        <f t="shared" si="41"/>
        <v>20.145000000000003</v>
      </c>
      <c r="M273" s="33">
        <f t="shared" si="42"/>
        <v>18.96</v>
      </c>
      <c r="N273" s="33">
        <f t="shared" si="44"/>
        <v>17.775000000000002</v>
      </c>
      <c r="O273" s="33">
        <f t="shared" si="45"/>
        <v>16.590000000000003</v>
      </c>
      <c r="P273" s="33">
        <f t="shared" si="46"/>
        <v>15.405000000000003</v>
      </c>
      <c r="Q273" s="33">
        <f t="shared" si="47"/>
        <v>13.509000000000002</v>
      </c>
    </row>
    <row r="274" spans="1:17" s="29" customFormat="1" ht="21" customHeight="1" x14ac:dyDescent="0.2">
      <c r="A274" s="51"/>
      <c r="C274" s="105" t="s">
        <v>78</v>
      </c>
      <c r="D274" s="3" t="s">
        <v>13</v>
      </c>
      <c r="E274" s="3" t="s">
        <v>13</v>
      </c>
      <c r="F274" s="3" t="s">
        <v>19</v>
      </c>
      <c r="G274" s="36" t="s">
        <v>184</v>
      </c>
      <c r="H274" s="79">
        <v>43.7</v>
      </c>
      <c r="I274" s="32">
        <v>37.200000000000003</v>
      </c>
      <c r="J274" s="33">
        <f t="shared" si="43"/>
        <v>35.340000000000003</v>
      </c>
      <c r="K274" s="33">
        <f t="shared" si="40"/>
        <v>33.480000000000004</v>
      </c>
      <c r="L274" s="33">
        <f t="shared" si="41"/>
        <v>31.620000000000005</v>
      </c>
      <c r="M274" s="33">
        <f t="shared" si="42"/>
        <v>29.76</v>
      </c>
      <c r="N274" s="33">
        <f t="shared" si="44"/>
        <v>27.900000000000002</v>
      </c>
      <c r="O274" s="33">
        <f t="shared" si="45"/>
        <v>26.040000000000003</v>
      </c>
      <c r="P274" s="33">
        <f t="shared" si="46"/>
        <v>24.180000000000003</v>
      </c>
      <c r="Q274" s="33">
        <f t="shared" si="47"/>
        <v>21.204000000000001</v>
      </c>
    </row>
    <row r="275" spans="1:17" s="29" customFormat="1" ht="21" customHeight="1" x14ac:dyDescent="0.2">
      <c r="A275" s="51"/>
      <c r="C275" s="104" t="s">
        <v>78</v>
      </c>
      <c r="D275" s="7" t="s">
        <v>15</v>
      </c>
      <c r="E275" s="7" t="s">
        <v>10</v>
      </c>
      <c r="F275" s="7" t="s">
        <v>17</v>
      </c>
      <c r="G275" s="45" t="s">
        <v>183</v>
      </c>
      <c r="H275" s="80"/>
      <c r="I275" s="32">
        <v>23</v>
      </c>
      <c r="J275" s="33">
        <f t="shared" si="43"/>
        <v>21.85</v>
      </c>
      <c r="K275" s="33">
        <f t="shared" si="40"/>
        <v>20.7</v>
      </c>
      <c r="L275" s="33">
        <f t="shared" si="41"/>
        <v>19.55</v>
      </c>
      <c r="M275" s="33">
        <f t="shared" si="42"/>
        <v>18.399999999999999</v>
      </c>
      <c r="N275" s="33">
        <f t="shared" si="44"/>
        <v>17.25</v>
      </c>
      <c r="O275" s="33">
        <f t="shared" si="45"/>
        <v>16.100000000000001</v>
      </c>
      <c r="P275" s="33">
        <f t="shared" si="46"/>
        <v>14.950000000000001</v>
      </c>
      <c r="Q275" s="33">
        <f t="shared" si="47"/>
        <v>13.110000000000001</v>
      </c>
    </row>
    <row r="276" spans="1:17" s="29" customFormat="1" ht="21" customHeight="1" x14ac:dyDescent="0.2">
      <c r="A276" s="51"/>
      <c r="C276" s="105" t="s">
        <v>78</v>
      </c>
      <c r="D276" s="3" t="s">
        <v>15</v>
      </c>
      <c r="E276" s="3" t="s">
        <v>10</v>
      </c>
      <c r="F276" s="3" t="s">
        <v>17</v>
      </c>
      <c r="G276" s="36" t="s">
        <v>184</v>
      </c>
      <c r="H276" s="79"/>
      <c r="I276" s="32">
        <v>31.9</v>
      </c>
      <c r="J276" s="33">
        <f t="shared" si="43"/>
        <v>30.305</v>
      </c>
      <c r="K276" s="33">
        <f t="shared" si="40"/>
        <v>28.709999999999997</v>
      </c>
      <c r="L276" s="33">
        <f t="shared" si="41"/>
        <v>27.114999999999998</v>
      </c>
      <c r="M276" s="33">
        <f t="shared" si="42"/>
        <v>25.52</v>
      </c>
      <c r="N276" s="33">
        <f t="shared" si="44"/>
        <v>23.924999999999997</v>
      </c>
      <c r="O276" s="33">
        <f t="shared" si="45"/>
        <v>22.33</v>
      </c>
      <c r="P276" s="33">
        <f t="shared" si="46"/>
        <v>20.734999999999999</v>
      </c>
      <c r="Q276" s="33">
        <f t="shared" si="47"/>
        <v>18.183</v>
      </c>
    </row>
    <row r="277" spans="1:17" s="29" customFormat="1" ht="21" customHeight="1" x14ac:dyDescent="0.2">
      <c r="A277" s="176"/>
      <c r="C277" s="104" t="s">
        <v>78</v>
      </c>
      <c r="D277" s="7" t="s">
        <v>262</v>
      </c>
      <c r="E277" s="7" t="s">
        <v>262</v>
      </c>
      <c r="F277" s="7" t="s">
        <v>85</v>
      </c>
      <c r="G277" s="45" t="s">
        <v>183</v>
      </c>
      <c r="H277" s="80"/>
      <c r="I277" s="32">
        <v>34.5</v>
      </c>
      <c r="J277" s="33">
        <f t="shared" si="43"/>
        <v>32.774999999999999</v>
      </c>
      <c r="K277" s="33">
        <f t="shared" si="40"/>
        <v>31.05</v>
      </c>
      <c r="L277" s="33">
        <f t="shared" si="41"/>
        <v>29.324999999999999</v>
      </c>
      <c r="M277" s="33">
        <f t="shared" si="42"/>
        <v>27.6</v>
      </c>
      <c r="N277" s="33">
        <f t="shared" si="44"/>
        <v>25.875</v>
      </c>
      <c r="O277" s="33">
        <f t="shared" si="45"/>
        <v>24.15</v>
      </c>
      <c r="P277" s="33">
        <f t="shared" si="46"/>
        <v>22.425000000000001</v>
      </c>
      <c r="Q277" s="33">
        <f t="shared" si="47"/>
        <v>19.664999999999999</v>
      </c>
    </row>
    <row r="278" spans="1:17" s="29" customFormat="1" ht="21" customHeight="1" x14ac:dyDescent="0.2">
      <c r="A278" s="51"/>
      <c r="C278" s="104" t="s">
        <v>78</v>
      </c>
      <c r="D278" s="7" t="s">
        <v>9</v>
      </c>
      <c r="E278" s="7" t="s">
        <v>25</v>
      </c>
      <c r="F278" s="7" t="s">
        <v>58</v>
      </c>
      <c r="G278" s="45" t="s">
        <v>183</v>
      </c>
      <c r="H278" s="80"/>
      <c r="I278" s="32">
        <v>26.200000000000003</v>
      </c>
      <c r="J278" s="33">
        <f t="shared" si="43"/>
        <v>24.890000000000004</v>
      </c>
      <c r="K278" s="33">
        <f t="shared" si="40"/>
        <v>23.580000000000002</v>
      </c>
      <c r="L278" s="33">
        <f t="shared" si="41"/>
        <v>22.270000000000003</v>
      </c>
      <c r="M278" s="33">
        <f t="shared" si="42"/>
        <v>20.96</v>
      </c>
      <c r="N278" s="33">
        <f t="shared" si="44"/>
        <v>19.650000000000002</v>
      </c>
      <c r="O278" s="33">
        <f t="shared" si="45"/>
        <v>18.340000000000003</v>
      </c>
      <c r="P278" s="33">
        <f t="shared" si="46"/>
        <v>17.03</v>
      </c>
      <c r="Q278" s="33">
        <f t="shared" si="47"/>
        <v>14.934000000000001</v>
      </c>
    </row>
    <row r="279" spans="1:17" s="29" customFormat="1" ht="21" customHeight="1" x14ac:dyDescent="0.2">
      <c r="A279" s="51"/>
      <c r="C279" s="105" t="s">
        <v>78</v>
      </c>
      <c r="D279" s="3" t="s">
        <v>9</v>
      </c>
      <c r="E279" s="3" t="s">
        <v>25</v>
      </c>
      <c r="F279" s="3" t="s">
        <v>58</v>
      </c>
      <c r="G279" s="36" t="s">
        <v>184</v>
      </c>
      <c r="H279" s="79"/>
      <c r="I279" s="32">
        <v>44.300000000000004</v>
      </c>
      <c r="J279" s="33">
        <f t="shared" si="43"/>
        <v>42.085000000000001</v>
      </c>
      <c r="K279" s="33">
        <f t="shared" si="40"/>
        <v>39.870000000000005</v>
      </c>
      <c r="L279" s="33">
        <f t="shared" si="41"/>
        <v>37.655000000000001</v>
      </c>
      <c r="M279" s="33">
        <f t="shared" si="42"/>
        <v>35.440000000000005</v>
      </c>
      <c r="N279" s="33">
        <f t="shared" si="44"/>
        <v>33.225000000000001</v>
      </c>
      <c r="O279" s="33">
        <f t="shared" si="45"/>
        <v>31.010000000000005</v>
      </c>
      <c r="P279" s="33">
        <f t="shared" si="46"/>
        <v>28.795000000000002</v>
      </c>
      <c r="Q279" s="33">
        <f t="shared" si="47"/>
        <v>25.251000000000001</v>
      </c>
    </row>
    <row r="280" spans="1:17" s="29" customFormat="1" ht="21" customHeight="1" x14ac:dyDescent="0.2">
      <c r="A280" s="51"/>
      <c r="C280" s="103" t="s">
        <v>78</v>
      </c>
      <c r="D280" s="1" t="s">
        <v>9</v>
      </c>
      <c r="E280" s="1" t="s">
        <v>9</v>
      </c>
      <c r="F280" s="1" t="s">
        <v>79</v>
      </c>
      <c r="G280" s="97" t="s">
        <v>184</v>
      </c>
      <c r="H280" s="77">
        <v>43.7</v>
      </c>
      <c r="I280" s="32">
        <v>58.2</v>
      </c>
      <c r="J280" s="33">
        <f t="shared" si="43"/>
        <v>55.290000000000006</v>
      </c>
      <c r="K280" s="33">
        <f t="shared" si="40"/>
        <v>52.38</v>
      </c>
      <c r="L280" s="33">
        <f t="shared" si="41"/>
        <v>49.47</v>
      </c>
      <c r="M280" s="33">
        <f t="shared" si="42"/>
        <v>46.56</v>
      </c>
      <c r="N280" s="33">
        <f t="shared" si="44"/>
        <v>43.650000000000006</v>
      </c>
      <c r="O280" s="33">
        <f t="shared" si="45"/>
        <v>40.74</v>
      </c>
      <c r="P280" s="33">
        <f t="shared" si="46"/>
        <v>37.83</v>
      </c>
      <c r="Q280" s="33">
        <f t="shared" si="47"/>
        <v>33.174000000000007</v>
      </c>
    </row>
    <row r="281" spans="1:17" s="29" customFormat="1" ht="21" customHeight="1" x14ac:dyDescent="0.2">
      <c r="A281" s="51"/>
      <c r="C281" s="103" t="s">
        <v>78</v>
      </c>
      <c r="D281" s="1" t="s">
        <v>9</v>
      </c>
      <c r="E281" s="1" t="s">
        <v>9</v>
      </c>
      <c r="F281" s="1" t="s">
        <v>80</v>
      </c>
      <c r="G281" s="97" t="s">
        <v>184</v>
      </c>
      <c r="H281" s="77">
        <v>43.7</v>
      </c>
      <c r="I281" s="32">
        <v>79.399999999999991</v>
      </c>
      <c r="J281" s="33">
        <f t="shared" si="43"/>
        <v>75.429999999999993</v>
      </c>
      <c r="K281" s="33">
        <f t="shared" si="40"/>
        <v>71.459999999999994</v>
      </c>
      <c r="L281" s="33">
        <f t="shared" si="41"/>
        <v>67.489999999999995</v>
      </c>
      <c r="M281" s="33">
        <f t="shared" si="42"/>
        <v>63.519999999999996</v>
      </c>
      <c r="N281" s="33">
        <f t="shared" si="44"/>
        <v>59.55</v>
      </c>
      <c r="O281" s="33">
        <f t="shared" si="45"/>
        <v>55.58</v>
      </c>
      <c r="P281" s="33">
        <f t="shared" si="46"/>
        <v>51.61</v>
      </c>
      <c r="Q281" s="33">
        <f t="shared" si="47"/>
        <v>45.257999999999996</v>
      </c>
    </row>
    <row r="282" spans="1:17" s="29" customFormat="1" ht="21" customHeight="1" x14ac:dyDescent="0.2">
      <c r="A282" s="68"/>
      <c r="C282" s="104" t="s">
        <v>78</v>
      </c>
      <c r="D282" s="7" t="s">
        <v>17</v>
      </c>
      <c r="E282" s="7" t="s">
        <v>17</v>
      </c>
      <c r="F282" s="7" t="s">
        <v>53</v>
      </c>
      <c r="G282" s="45" t="s">
        <v>376</v>
      </c>
      <c r="H282" s="80">
        <v>20.7</v>
      </c>
      <c r="I282" s="32">
        <v>43.6</v>
      </c>
      <c r="J282" s="33">
        <f t="shared" si="43"/>
        <v>41.42</v>
      </c>
      <c r="K282" s="33">
        <f t="shared" si="40"/>
        <v>39.24</v>
      </c>
      <c r="L282" s="33">
        <f t="shared" si="41"/>
        <v>37.06</v>
      </c>
      <c r="M282" s="33">
        <f t="shared" si="42"/>
        <v>34.880000000000003</v>
      </c>
      <c r="N282" s="33">
        <f t="shared" si="44"/>
        <v>32.700000000000003</v>
      </c>
      <c r="O282" s="33">
        <f t="shared" si="45"/>
        <v>30.520000000000003</v>
      </c>
      <c r="P282" s="33">
        <f t="shared" si="46"/>
        <v>28.340000000000003</v>
      </c>
      <c r="Q282" s="33">
        <f t="shared" si="47"/>
        <v>24.852</v>
      </c>
    </row>
    <row r="283" spans="1:17" s="29" customFormat="1" ht="21" customHeight="1" x14ac:dyDescent="0.2">
      <c r="A283" s="68"/>
      <c r="C283" s="105" t="s">
        <v>78</v>
      </c>
      <c r="D283" s="3" t="s">
        <v>17</v>
      </c>
      <c r="E283" s="3" t="s">
        <v>17</v>
      </c>
      <c r="F283" s="3" t="s">
        <v>53</v>
      </c>
      <c r="G283" s="36" t="s">
        <v>377</v>
      </c>
      <c r="H283" s="79">
        <v>28.8</v>
      </c>
      <c r="I283" s="32">
        <v>79.399999999999991</v>
      </c>
      <c r="J283" s="33">
        <f t="shared" si="43"/>
        <v>75.429999999999993</v>
      </c>
      <c r="K283" s="33">
        <f t="shared" si="40"/>
        <v>71.459999999999994</v>
      </c>
      <c r="L283" s="33">
        <f t="shared" si="41"/>
        <v>67.489999999999995</v>
      </c>
      <c r="M283" s="33">
        <f t="shared" si="42"/>
        <v>63.519999999999996</v>
      </c>
      <c r="N283" s="33">
        <f t="shared" si="44"/>
        <v>59.55</v>
      </c>
      <c r="O283" s="33">
        <f t="shared" si="45"/>
        <v>55.58</v>
      </c>
      <c r="P283" s="33">
        <f t="shared" si="46"/>
        <v>51.61</v>
      </c>
      <c r="Q283" s="33">
        <f t="shared" si="47"/>
        <v>45.257999999999996</v>
      </c>
    </row>
    <row r="284" spans="1:17" s="29" customFormat="1" ht="21" customHeight="1" x14ac:dyDescent="0.2">
      <c r="A284" s="68"/>
      <c r="C284" s="104" t="s">
        <v>78</v>
      </c>
      <c r="D284" s="7" t="s">
        <v>17</v>
      </c>
      <c r="E284" s="7" t="s">
        <v>17</v>
      </c>
      <c r="F284" s="7" t="s">
        <v>77</v>
      </c>
      <c r="G284" s="45" t="s">
        <v>160</v>
      </c>
      <c r="H284" s="80">
        <v>43.7</v>
      </c>
      <c r="I284" s="32">
        <v>46.4</v>
      </c>
      <c r="J284" s="33">
        <f t="shared" ref="J284" si="48">I284-I284*0.05</f>
        <v>44.08</v>
      </c>
      <c r="K284" s="33">
        <f t="shared" ref="K284" si="49">I284-I284*0.1</f>
        <v>41.76</v>
      </c>
      <c r="L284" s="33">
        <f t="shared" ref="L284" si="50">I284-I284*0.15</f>
        <v>39.44</v>
      </c>
      <c r="M284" s="33">
        <f t="shared" ref="M284" si="51">I284-I284*0.2</f>
        <v>37.119999999999997</v>
      </c>
      <c r="N284" s="33">
        <f t="shared" ref="N284" si="52">I284-I284*0.25</f>
        <v>34.799999999999997</v>
      </c>
      <c r="O284" s="33">
        <f t="shared" ref="O284" si="53">I284-I284*0.3</f>
        <v>32.479999999999997</v>
      </c>
      <c r="P284" s="33">
        <f t="shared" ref="P284" si="54">I284-I284*0.35</f>
        <v>30.16</v>
      </c>
      <c r="Q284" s="33">
        <f t="shared" ref="Q284" si="55">J284-J284*0.4</f>
        <v>26.447999999999997</v>
      </c>
    </row>
    <row r="285" spans="1:17" s="29" customFormat="1" ht="21" customHeight="1" x14ac:dyDescent="0.2">
      <c r="A285" s="68"/>
      <c r="C285" s="104" t="s">
        <v>78</v>
      </c>
      <c r="D285" s="7" t="s">
        <v>290</v>
      </c>
      <c r="E285" s="7" t="s">
        <v>290</v>
      </c>
      <c r="F285" s="7" t="s">
        <v>290</v>
      </c>
      <c r="G285" s="45" t="s">
        <v>160</v>
      </c>
      <c r="H285" s="80">
        <v>43.7</v>
      </c>
      <c r="I285" s="32">
        <v>36.299999999999997</v>
      </c>
      <c r="J285" s="33">
        <f t="shared" si="43"/>
        <v>34.484999999999999</v>
      </c>
      <c r="K285" s="33">
        <f t="shared" si="40"/>
        <v>32.669999999999995</v>
      </c>
      <c r="L285" s="33">
        <f t="shared" si="41"/>
        <v>30.854999999999997</v>
      </c>
      <c r="M285" s="33">
        <f t="shared" si="42"/>
        <v>29.04</v>
      </c>
      <c r="N285" s="33">
        <f t="shared" si="44"/>
        <v>27.224999999999998</v>
      </c>
      <c r="O285" s="33">
        <f t="shared" si="45"/>
        <v>25.409999999999997</v>
      </c>
      <c r="P285" s="33">
        <f t="shared" si="46"/>
        <v>23.594999999999999</v>
      </c>
      <c r="Q285" s="33">
        <f t="shared" si="47"/>
        <v>20.690999999999999</v>
      </c>
    </row>
    <row r="286" spans="1:17" s="29" customFormat="1" ht="21" customHeight="1" x14ac:dyDescent="0.2">
      <c r="A286" s="68"/>
      <c r="C286" s="104" t="s">
        <v>78</v>
      </c>
      <c r="D286" s="7" t="s">
        <v>21</v>
      </c>
      <c r="E286" s="7" t="s">
        <v>21</v>
      </c>
      <c r="F286" s="7" t="s">
        <v>11</v>
      </c>
      <c r="G286" s="45" t="s">
        <v>160</v>
      </c>
      <c r="H286" s="80">
        <v>43.7</v>
      </c>
      <c r="I286" s="32">
        <v>36.200000000000003</v>
      </c>
      <c r="J286" s="33">
        <f t="shared" si="43"/>
        <v>34.39</v>
      </c>
      <c r="K286" s="33">
        <f t="shared" si="40"/>
        <v>32.580000000000005</v>
      </c>
      <c r="L286" s="33">
        <f t="shared" si="41"/>
        <v>30.770000000000003</v>
      </c>
      <c r="M286" s="33">
        <f t="shared" si="42"/>
        <v>28.96</v>
      </c>
      <c r="N286" s="33">
        <f t="shared" si="44"/>
        <v>27.150000000000002</v>
      </c>
      <c r="O286" s="33">
        <f t="shared" si="45"/>
        <v>25.340000000000003</v>
      </c>
      <c r="P286" s="33">
        <f t="shared" si="46"/>
        <v>23.53</v>
      </c>
      <c r="Q286" s="33">
        <f t="shared" si="47"/>
        <v>20.634</v>
      </c>
    </row>
    <row r="287" spans="1:17" s="29" customFormat="1" ht="21" customHeight="1" x14ac:dyDescent="0.2">
      <c r="A287" s="68"/>
      <c r="C287" s="106" t="s">
        <v>78</v>
      </c>
      <c r="D287" s="5" t="s">
        <v>21</v>
      </c>
      <c r="E287" s="5" t="s">
        <v>21</v>
      </c>
      <c r="F287" s="5" t="s">
        <v>11</v>
      </c>
      <c r="G287" s="98" t="s">
        <v>184</v>
      </c>
      <c r="H287" s="81">
        <v>43.7</v>
      </c>
      <c r="I287" s="32">
        <v>79.399999999999991</v>
      </c>
      <c r="J287" s="33">
        <f t="shared" si="43"/>
        <v>75.429999999999993</v>
      </c>
      <c r="K287" s="33">
        <f t="shared" si="40"/>
        <v>71.459999999999994</v>
      </c>
      <c r="L287" s="33">
        <f t="shared" si="41"/>
        <v>67.489999999999995</v>
      </c>
      <c r="M287" s="33">
        <f t="shared" si="42"/>
        <v>63.519999999999996</v>
      </c>
      <c r="N287" s="33">
        <f t="shared" si="44"/>
        <v>59.55</v>
      </c>
      <c r="O287" s="33">
        <f t="shared" si="45"/>
        <v>55.58</v>
      </c>
      <c r="P287" s="33">
        <f t="shared" si="46"/>
        <v>51.61</v>
      </c>
      <c r="Q287" s="33">
        <f t="shared" si="47"/>
        <v>45.257999999999996</v>
      </c>
    </row>
    <row r="288" spans="1:17" s="29" customFormat="1" ht="21" customHeight="1" x14ac:dyDescent="0.2">
      <c r="C288" s="104" t="s">
        <v>78</v>
      </c>
      <c r="D288" s="7" t="s">
        <v>242</v>
      </c>
      <c r="E288" s="7" t="s">
        <v>242</v>
      </c>
      <c r="F288" s="7" t="s">
        <v>108</v>
      </c>
      <c r="G288" s="45" t="s">
        <v>160</v>
      </c>
      <c r="H288" s="80"/>
      <c r="I288" s="32">
        <v>46.4</v>
      </c>
      <c r="J288" s="33">
        <f t="shared" si="43"/>
        <v>44.08</v>
      </c>
      <c r="K288" s="33">
        <f t="shared" si="40"/>
        <v>41.76</v>
      </c>
      <c r="L288" s="33">
        <f t="shared" si="41"/>
        <v>39.44</v>
      </c>
      <c r="M288" s="33">
        <f t="shared" si="42"/>
        <v>37.119999999999997</v>
      </c>
      <c r="N288" s="33">
        <f t="shared" si="44"/>
        <v>34.799999999999997</v>
      </c>
      <c r="O288" s="33">
        <f t="shared" si="45"/>
        <v>32.479999999999997</v>
      </c>
      <c r="P288" s="33">
        <f t="shared" si="46"/>
        <v>30.16</v>
      </c>
      <c r="Q288" s="33">
        <f t="shared" si="47"/>
        <v>26.447999999999997</v>
      </c>
    </row>
    <row r="289" spans="1:17" s="29" customFormat="1" ht="21" customHeight="1" x14ac:dyDescent="0.2">
      <c r="C289" s="105" t="s">
        <v>78</v>
      </c>
      <c r="D289" s="3" t="s">
        <v>242</v>
      </c>
      <c r="E289" s="3" t="s">
        <v>242</v>
      </c>
      <c r="F289" s="3" t="s">
        <v>108</v>
      </c>
      <c r="G289" s="36" t="s">
        <v>184</v>
      </c>
      <c r="H289" s="79"/>
      <c r="I289" s="32">
        <v>142.6</v>
      </c>
      <c r="J289" s="33">
        <f t="shared" si="43"/>
        <v>135.47</v>
      </c>
      <c r="K289" s="33">
        <f t="shared" si="40"/>
        <v>128.34</v>
      </c>
      <c r="L289" s="33">
        <f t="shared" si="41"/>
        <v>121.21</v>
      </c>
      <c r="M289" s="33">
        <f t="shared" si="42"/>
        <v>114.08</v>
      </c>
      <c r="N289" s="33">
        <f t="shared" si="44"/>
        <v>106.94999999999999</v>
      </c>
      <c r="O289" s="33">
        <f t="shared" si="45"/>
        <v>99.82</v>
      </c>
      <c r="P289" s="33">
        <f t="shared" si="46"/>
        <v>92.69</v>
      </c>
      <c r="Q289" s="33">
        <f t="shared" si="47"/>
        <v>81.281999999999996</v>
      </c>
    </row>
    <row r="290" spans="1:17" s="29" customFormat="1" ht="21" customHeight="1" x14ac:dyDescent="0.2">
      <c r="C290" s="104" t="s">
        <v>78</v>
      </c>
      <c r="D290" s="7" t="s">
        <v>26</v>
      </c>
      <c r="E290" s="7" t="s">
        <v>20</v>
      </c>
      <c r="F290" s="7" t="s">
        <v>23</v>
      </c>
      <c r="G290" s="45" t="s">
        <v>160</v>
      </c>
      <c r="H290" s="80"/>
      <c r="I290" s="32">
        <v>31.3</v>
      </c>
      <c r="J290" s="33">
        <f t="shared" si="43"/>
        <v>29.734999999999999</v>
      </c>
      <c r="K290" s="33">
        <f t="shared" si="40"/>
        <v>28.17</v>
      </c>
      <c r="L290" s="33">
        <f t="shared" si="41"/>
        <v>26.605</v>
      </c>
      <c r="M290" s="33">
        <f t="shared" si="42"/>
        <v>25.04</v>
      </c>
      <c r="N290" s="33">
        <f t="shared" si="44"/>
        <v>23.475000000000001</v>
      </c>
      <c r="O290" s="33">
        <f t="shared" si="45"/>
        <v>21.91</v>
      </c>
      <c r="P290" s="33">
        <f t="shared" si="46"/>
        <v>20.344999999999999</v>
      </c>
      <c r="Q290" s="33">
        <f t="shared" si="47"/>
        <v>17.841000000000001</v>
      </c>
    </row>
    <row r="291" spans="1:17" s="29" customFormat="1" ht="21" customHeight="1" x14ac:dyDescent="0.2">
      <c r="C291" s="105" t="s">
        <v>78</v>
      </c>
      <c r="D291" s="3" t="s">
        <v>26</v>
      </c>
      <c r="E291" s="3" t="s">
        <v>20</v>
      </c>
      <c r="F291" s="3" t="s">
        <v>23</v>
      </c>
      <c r="G291" s="36" t="s">
        <v>184</v>
      </c>
      <c r="H291" s="79"/>
      <c r="I291" s="32">
        <v>58.2</v>
      </c>
      <c r="J291" s="33">
        <f t="shared" si="43"/>
        <v>55.290000000000006</v>
      </c>
      <c r="K291" s="33">
        <f t="shared" si="40"/>
        <v>52.38</v>
      </c>
      <c r="L291" s="33">
        <f t="shared" si="41"/>
        <v>49.47</v>
      </c>
      <c r="M291" s="33">
        <f t="shared" si="42"/>
        <v>46.56</v>
      </c>
      <c r="N291" s="33">
        <f t="shared" si="44"/>
        <v>43.650000000000006</v>
      </c>
      <c r="O291" s="33">
        <f t="shared" si="45"/>
        <v>40.74</v>
      </c>
      <c r="P291" s="33">
        <f t="shared" si="46"/>
        <v>37.83</v>
      </c>
      <c r="Q291" s="33">
        <f t="shared" si="47"/>
        <v>33.174000000000007</v>
      </c>
    </row>
    <row r="292" spans="1:17" s="29" customFormat="1" ht="21" customHeight="1" x14ac:dyDescent="0.2">
      <c r="C292" s="104" t="s">
        <v>78</v>
      </c>
      <c r="D292" s="7" t="s">
        <v>26</v>
      </c>
      <c r="E292" s="7" t="s">
        <v>26</v>
      </c>
      <c r="F292" s="7" t="s">
        <v>11</v>
      </c>
      <c r="G292" s="45" t="s">
        <v>160</v>
      </c>
      <c r="H292" s="80"/>
      <c r="I292" s="32">
        <v>36.6</v>
      </c>
      <c r="J292" s="33">
        <f t="shared" ref="J292:J293" si="56">I292-I292*0.05</f>
        <v>34.770000000000003</v>
      </c>
      <c r="K292" s="33">
        <f t="shared" ref="K292:K293" si="57">I292-I292*0.1</f>
        <v>32.94</v>
      </c>
      <c r="L292" s="33">
        <f t="shared" ref="L292:L293" si="58">I292-I292*0.15</f>
        <v>31.11</v>
      </c>
      <c r="M292" s="33">
        <f t="shared" ref="M292:M293" si="59">I292-I292*0.2</f>
        <v>29.28</v>
      </c>
      <c r="N292" s="33">
        <f t="shared" ref="N292:N293" si="60">I292-I292*0.25</f>
        <v>27.450000000000003</v>
      </c>
      <c r="O292" s="33">
        <f t="shared" ref="O292:O293" si="61">I292-I292*0.3</f>
        <v>25.62</v>
      </c>
      <c r="P292" s="33">
        <f t="shared" ref="P292:P293" si="62">I292-I292*0.35</f>
        <v>23.79</v>
      </c>
      <c r="Q292" s="33">
        <f t="shared" ref="Q292:Q293" si="63">J292-J292*0.4</f>
        <v>20.862000000000002</v>
      </c>
    </row>
    <row r="293" spans="1:17" s="29" customFormat="1" ht="21" customHeight="1" x14ac:dyDescent="0.2">
      <c r="C293" s="105" t="s">
        <v>78</v>
      </c>
      <c r="D293" s="3" t="s">
        <v>26</v>
      </c>
      <c r="E293" s="3" t="s">
        <v>26</v>
      </c>
      <c r="F293" s="3" t="s">
        <v>11</v>
      </c>
      <c r="G293" s="36" t="s">
        <v>184</v>
      </c>
      <c r="H293" s="79"/>
      <c r="I293" s="32">
        <v>79.3</v>
      </c>
      <c r="J293" s="33">
        <f t="shared" si="56"/>
        <v>75.334999999999994</v>
      </c>
      <c r="K293" s="33">
        <f t="shared" si="57"/>
        <v>71.37</v>
      </c>
      <c r="L293" s="33">
        <f t="shared" si="58"/>
        <v>67.405000000000001</v>
      </c>
      <c r="M293" s="33">
        <f t="shared" si="59"/>
        <v>63.44</v>
      </c>
      <c r="N293" s="33">
        <f t="shared" si="60"/>
        <v>59.474999999999994</v>
      </c>
      <c r="O293" s="33">
        <f t="shared" si="61"/>
        <v>55.51</v>
      </c>
      <c r="P293" s="33">
        <f t="shared" si="62"/>
        <v>51.545000000000002</v>
      </c>
      <c r="Q293" s="33">
        <f t="shared" si="63"/>
        <v>45.200999999999993</v>
      </c>
    </row>
    <row r="294" spans="1:17" s="29" customFormat="1" ht="21" customHeight="1" x14ac:dyDescent="0.2">
      <c r="C294" s="104" t="s">
        <v>78</v>
      </c>
      <c r="D294" s="7" t="s">
        <v>53</v>
      </c>
      <c r="E294" s="7" t="s">
        <v>53</v>
      </c>
      <c r="F294" s="7" t="s">
        <v>15</v>
      </c>
      <c r="G294" s="45" t="s">
        <v>160</v>
      </c>
      <c r="H294" s="80"/>
      <c r="I294" s="32">
        <v>43.6</v>
      </c>
      <c r="J294" s="33">
        <f t="shared" si="43"/>
        <v>41.42</v>
      </c>
      <c r="K294" s="33">
        <f t="shared" si="40"/>
        <v>39.24</v>
      </c>
      <c r="L294" s="33">
        <f t="shared" si="41"/>
        <v>37.06</v>
      </c>
      <c r="M294" s="33">
        <f t="shared" si="42"/>
        <v>34.880000000000003</v>
      </c>
      <c r="N294" s="33">
        <f t="shared" si="44"/>
        <v>32.700000000000003</v>
      </c>
      <c r="O294" s="33">
        <f t="shared" si="45"/>
        <v>30.520000000000003</v>
      </c>
      <c r="P294" s="33">
        <f t="shared" si="46"/>
        <v>28.340000000000003</v>
      </c>
      <c r="Q294" s="33">
        <f t="shared" si="47"/>
        <v>24.852</v>
      </c>
    </row>
    <row r="295" spans="1:17" s="29" customFormat="1" ht="21" customHeight="1" x14ac:dyDescent="0.2">
      <c r="C295" s="105" t="s">
        <v>78</v>
      </c>
      <c r="D295" s="3" t="s">
        <v>53</v>
      </c>
      <c r="E295" s="3" t="s">
        <v>53</v>
      </c>
      <c r="F295" s="3" t="s">
        <v>15</v>
      </c>
      <c r="G295" s="36" t="s">
        <v>184</v>
      </c>
      <c r="H295" s="79"/>
      <c r="I295" s="32">
        <v>79.399999999999991</v>
      </c>
      <c r="J295" s="33">
        <f t="shared" si="43"/>
        <v>75.429999999999993</v>
      </c>
      <c r="K295" s="33">
        <f t="shared" si="40"/>
        <v>71.459999999999994</v>
      </c>
      <c r="L295" s="33">
        <f t="shared" si="41"/>
        <v>67.489999999999995</v>
      </c>
      <c r="M295" s="33">
        <f t="shared" si="42"/>
        <v>63.519999999999996</v>
      </c>
      <c r="N295" s="33">
        <f t="shared" si="44"/>
        <v>59.55</v>
      </c>
      <c r="O295" s="33">
        <f t="shared" si="45"/>
        <v>55.58</v>
      </c>
      <c r="P295" s="33">
        <f t="shared" si="46"/>
        <v>51.61</v>
      </c>
      <c r="Q295" s="33">
        <f t="shared" si="47"/>
        <v>45.257999999999996</v>
      </c>
    </row>
    <row r="296" spans="1:17" s="29" customFormat="1" ht="21" customHeight="1" x14ac:dyDescent="0.2">
      <c r="A296" s="51"/>
      <c r="C296" s="104" t="s">
        <v>78</v>
      </c>
      <c r="D296" s="7" t="s">
        <v>276</v>
      </c>
      <c r="E296" s="7" t="s">
        <v>11</v>
      </c>
      <c r="F296" s="7" t="s">
        <v>53</v>
      </c>
      <c r="G296" s="45" t="s">
        <v>160</v>
      </c>
      <c r="H296" s="80"/>
      <c r="I296" s="32">
        <v>43.6</v>
      </c>
      <c r="J296" s="33">
        <f t="shared" si="43"/>
        <v>41.42</v>
      </c>
      <c r="K296" s="33">
        <f t="shared" si="40"/>
        <v>39.24</v>
      </c>
      <c r="L296" s="33">
        <f t="shared" si="41"/>
        <v>37.06</v>
      </c>
      <c r="M296" s="33">
        <f t="shared" si="42"/>
        <v>34.880000000000003</v>
      </c>
      <c r="N296" s="33">
        <f t="shared" si="44"/>
        <v>32.700000000000003</v>
      </c>
      <c r="O296" s="33">
        <f t="shared" si="45"/>
        <v>30.520000000000003</v>
      </c>
      <c r="P296" s="33">
        <f t="shared" si="46"/>
        <v>28.340000000000003</v>
      </c>
      <c r="Q296" s="33">
        <f t="shared" si="47"/>
        <v>24.852</v>
      </c>
    </row>
    <row r="297" spans="1:17" s="29" customFormat="1" ht="21" customHeight="1" x14ac:dyDescent="0.2">
      <c r="A297" s="51"/>
      <c r="C297" s="105" t="s">
        <v>78</v>
      </c>
      <c r="D297" s="3" t="s">
        <v>276</v>
      </c>
      <c r="E297" s="3" t="s">
        <v>11</v>
      </c>
      <c r="F297" s="3" t="s">
        <v>53</v>
      </c>
      <c r="G297" s="36" t="s">
        <v>184</v>
      </c>
      <c r="H297" s="79"/>
      <c r="I297" s="32">
        <v>79.399999999999991</v>
      </c>
      <c r="J297" s="33">
        <f t="shared" si="43"/>
        <v>75.429999999999993</v>
      </c>
      <c r="K297" s="33">
        <f t="shared" si="40"/>
        <v>71.459999999999994</v>
      </c>
      <c r="L297" s="33">
        <f t="shared" si="41"/>
        <v>67.489999999999995</v>
      </c>
      <c r="M297" s="33">
        <f t="shared" si="42"/>
        <v>63.519999999999996</v>
      </c>
      <c r="N297" s="33">
        <f t="shared" si="44"/>
        <v>59.55</v>
      </c>
      <c r="O297" s="33">
        <f t="shared" si="45"/>
        <v>55.58</v>
      </c>
      <c r="P297" s="33">
        <f t="shared" si="46"/>
        <v>51.61</v>
      </c>
      <c r="Q297" s="33">
        <f t="shared" si="47"/>
        <v>45.257999999999996</v>
      </c>
    </row>
    <row r="298" spans="1:17" s="29" customFormat="1" ht="21" customHeight="1" x14ac:dyDescent="0.2">
      <c r="A298" s="51"/>
      <c r="C298" s="103" t="s">
        <v>78</v>
      </c>
      <c r="D298" s="1" t="s">
        <v>58</v>
      </c>
      <c r="E298" s="1" t="s">
        <v>58</v>
      </c>
      <c r="F298" s="1" t="s">
        <v>37</v>
      </c>
      <c r="G298" s="97" t="s">
        <v>184</v>
      </c>
      <c r="H298" s="77">
        <v>43.7</v>
      </c>
      <c r="I298" s="32">
        <v>79.399999999999991</v>
      </c>
      <c r="J298" s="33">
        <f t="shared" si="43"/>
        <v>75.429999999999993</v>
      </c>
      <c r="K298" s="33">
        <f t="shared" si="40"/>
        <v>71.459999999999994</v>
      </c>
      <c r="L298" s="33">
        <f t="shared" si="41"/>
        <v>67.489999999999995</v>
      </c>
      <c r="M298" s="33">
        <f t="shared" si="42"/>
        <v>63.519999999999996</v>
      </c>
      <c r="N298" s="33">
        <f t="shared" si="44"/>
        <v>59.55</v>
      </c>
      <c r="O298" s="33">
        <f t="shared" si="45"/>
        <v>55.58</v>
      </c>
      <c r="P298" s="33">
        <f t="shared" si="46"/>
        <v>51.61</v>
      </c>
      <c r="Q298" s="33">
        <f t="shared" si="47"/>
        <v>45.257999999999996</v>
      </c>
    </row>
    <row r="299" spans="1:17" s="29" customFormat="1" ht="21" customHeight="1" x14ac:dyDescent="0.2">
      <c r="A299" s="51"/>
      <c r="C299" s="104" t="s">
        <v>78</v>
      </c>
      <c r="D299" s="7" t="s">
        <v>58</v>
      </c>
      <c r="E299" s="7" t="s">
        <v>58</v>
      </c>
      <c r="F299" s="7" t="s">
        <v>80</v>
      </c>
      <c r="G299" s="45" t="s">
        <v>160</v>
      </c>
      <c r="H299" s="80">
        <v>21.8</v>
      </c>
      <c r="I299" s="32">
        <v>71.099999999999994</v>
      </c>
      <c r="J299" s="33">
        <f t="shared" si="43"/>
        <v>67.544999999999987</v>
      </c>
      <c r="K299" s="33">
        <f t="shared" si="40"/>
        <v>63.989999999999995</v>
      </c>
      <c r="L299" s="33">
        <f t="shared" si="41"/>
        <v>60.434999999999995</v>
      </c>
      <c r="M299" s="33">
        <f t="shared" si="42"/>
        <v>56.879999999999995</v>
      </c>
      <c r="N299" s="33">
        <f t="shared" si="44"/>
        <v>53.324999999999996</v>
      </c>
      <c r="O299" s="33">
        <f t="shared" si="45"/>
        <v>49.769999999999996</v>
      </c>
      <c r="P299" s="33">
        <f t="shared" si="46"/>
        <v>46.214999999999996</v>
      </c>
      <c r="Q299" s="33">
        <f t="shared" si="47"/>
        <v>40.526999999999987</v>
      </c>
    </row>
    <row r="300" spans="1:17" s="29" customFormat="1" ht="21" customHeight="1" x14ac:dyDescent="0.2">
      <c r="A300" s="51"/>
      <c r="C300" s="106" t="s">
        <v>78</v>
      </c>
      <c r="D300" s="5" t="s">
        <v>58</v>
      </c>
      <c r="E300" s="5" t="s">
        <v>58</v>
      </c>
      <c r="F300" s="5" t="s">
        <v>80</v>
      </c>
      <c r="G300" s="98" t="s">
        <v>184</v>
      </c>
      <c r="H300" s="81">
        <v>43.7</v>
      </c>
      <c r="I300" s="32">
        <v>142.6</v>
      </c>
      <c r="J300" s="33">
        <f t="shared" si="43"/>
        <v>135.47</v>
      </c>
      <c r="K300" s="33">
        <f t="shared" si="40"/>
        <v>128.34</v>
      </c>
      <c r="L300" s="33">
        <f t="shared" si="41"/>
        <v>121.21</v>
      </c>
      <c r="M300" s="33">
        <f t="shared" si="42"/>
        <v>114.08</v>
      </c>
      <c r="N300" s="33">
        <f t="shared" si="44"/>
        <v>106.94999999999999</v>
      </c>
      <c r="O300" s="33">
        <f t="shared" si="45"/>
        <v>99.82</v>
      </c>
      <c r="P300" s="33">
        <f t="shared" si="46"/>
        <v>92.69</v>
      </c>
      <c r="Q300" s="33">
        <f t="shared" si="47"/>
        <v>81.281999999999996</v>
      </c>
    </row>
    <row r="301" spans="1:17" s="29" customFormat="1" ht="21" customHeight="1" x14ac:dyDescent="0.2">
      <c r="A301" s="51"/>
      <c r="C301" s="104" t="s">
        <v>78</v>
      </c>
      <c r="D301" s="7" t="s">
        <v>82</v>
      </c>
      <c r="E301" s="7" t="s">
        <v>21</v>
      </c>
      <c r="F301" s="7" t="s">
        <v>97</v>
      </c>
      <c r="G301" s="45" t="s">
        <v>160</v>
      </c>
      <c r="H301" s="80">
        <v>21.8</v>
      </c>
      <c r="I301" s="32">
        <v>43.6</v>
      </c>
      <c r="J301" s="33">
        <f t="shared" si="43"/>
        <v>41.42</v>
      </c>
      <c r="K301" s="33">
        <f t="shared" si="40"/>
        <v>39.24</v>
      </c>
      <c r="L301" s="33">
        <f t="shared" si="41"/>
        <v>37.06</v>
      </c>
      <c r="M301" s="33">
        <f t="shared" si="42"/>
        <v>34.880000000000003</v>
      </c>
      <c r="N301" s="33">
        <f t="shared" si="44"/>
        <v>32.700000000000003</v>
      </c>
      <c r="O301" s="33">
        <f t="shared" si="45"/>
        <v>30.520000000000003</v>
      </c>
      <c r="P301" s="33">
        <f t="shared" si="46"/>
        <v>28.340000000000003</v>
      </c>
      <c r="Q301" s="33">
        <f t="shared" si="47"/>
        <v>24.852</v>
      </c>
    </row>
    <row r="302" spans="1:17" s="29" customFormat="1" ht="21" customHeight="1" x14ac:dyDescent="0.2">
      <c r="A302" s="51"/>
      <c r="C302" s="105" t="s">
        <v>78</v>
      </c>
      <c r="D302" s="3" t="s">
        <v>82</v>
      </c>
      <c r="E302" s="3" t="s">
        <v>21</v>
      </c>
      <c r="F302" s="3" t="s">
        <v>97</v>
      </c>
      <c r="G302" s="36" t="s">
        <v>184</v>
      </c>
      <c r="H302" s="79">
        <v>43.7</v>
      </c>
      <c r="I302" s="32">
        <v>79.399999999999991</v>
      </c>
      <c r="J302" s="33">
        <f t="shared" si="43"/>
        <v>75.429999999999993</v>
      </c>
      <c r="K302" s="33">
        <f t="shared" si="40"/>
        <v>71.459999999999994</v>
      </c>
      <c r="L302" s="33">
        <f t="shared" si="41"/>
        <v>67.489999999999995</v>
      </c>
      <c r="M302" s="33">
        <f t="shared" si="42"/>
        <v>63.519999999999996</v>
      </c>
      <c r="N302" s="33">
        <f t="shared" si="44"/>
        <v>59.55</v>
      </c>
      <c r="O302" s="33">
        <f t="shared" si="45"/>
        <v>55.58</v>
      </c>
      <c r="P302" s="33">
        <f t="shared" si="46"/>
        <v>51.61</v>
      </c>
      <c r="Q302" s="33">
        <f t="shared" si="47"/>
        <v>45.257999999999996</v>
      </c>
    </row>
    <row r="303" spans="1:17" s="29" customFormat="1" ht="21" customHeight="1" x14ac:dyDescent="0.2">
      <c r="A303" s="51"/>
      <c r="C303" s="104" t="s">
        <v>78</v>
      </c>
      <c r="D303" s="7" t="s">
        <v>79</v>
      </c>
      <c r="E303" s="7" t="s">
        <v>22</v>
      </c>
      <c r="F303" s="7" t="s">
        <v>85</v>
      </c>
      <c r="G303" s="45" t="s">
        <v>160</v>
      </c>
      <c r="H303" s="80">
        <v>21.8</v>
      </c>
      <c r="I303" s="32">
        <v>34.5</v>
      </c>
      <c r="J303" s="33">
        <f t="shared" si="43"/>
        <v>32.774999999999999</v>
      </c>
      <c r="K303" s="33">
        <f t="shared" si="40"/>
        <v>31.05</v>
      </c>
      <c r="L303" s="33">
        <f t="shared" si="41"/>
        <v>29.324999999999999</v>
      </c>
      <c r="M303" s="33">
        <f t="shared" si="42"/>
        <v>27.6</v>
      </c>
      <c r="N303" s="33">
        <f t="shared" si="44"/>
        <v>25.875</v>
      </c>
      <c r="O303" s="33">
        <f t="shared" si="45"/>
        <v>24.15</v>
      </c>
      <c r="P303" s="33">
        <f t="shared" si="46"/>
        <v>22.425000000000001</v>
      </c>
      <c r="Q303" s="33">
        <f t="shared" si="47"/>
        <v>19.664999999999999</v>
      </c>
    </row>
    <row r="304" spans="1:17" s="29" customFormat="1" ht="21" customHeight="1" x14ac:dyDescent="0.2">
      <c r="A304" s="51"/>
      <c r="C304" s="105" t="s">
        <v>78</v>
      </c>
      <c r="D304" s="3" t="s">
        <v>79</v>
      </c>
      <c r="E304" s="3" t="s">
        <v>22</v>
      </c>
      <c r="F304" s="3" t="s">
        <v>85</v>
      </c>
      <c r="G304" s="36" t="s">
        <v>184</v>
      </c>
      <c r="H304" s="79">
        <v>43.7</v>
      </c>
      <c r="I304" s="32">
        <v>58.2</v>
      </c>
      <c r="J304" s="33">
        <f t="shared" si="43"/>
        <v>55.290000000000006</v>
      </c>
      <c r="K304" s="33">
        <f t="shared" si="40"/>
        <v>52.38</v>
      </c>
      <c r="L304" s="33">
        <f t="shared" si="41"/>
        <v>49.47</v>
      </c>
      <c r="M304" s="33">
        <f t="shared" si="42"/>
        <v>46.56</v>
      </c>
      <c r="N304" s="33">
        <f t="shared" si="44"/>
        <v>43.650000000000006</v>
      </c>
      <c r="O304" s="33">
        <f t="shared" si="45"/>
        <v>40.74</v>
      </c>
      <c r="P304" s="33">
        <f t="shared" si="46"/>
        <v>37.83</v>
      </c>
      <c r="Q304" s="33">
        <f t="shared" si="47"/>
        <v>33.174000000000007</v>
      </c>
    </row>
    <row r="305" spans="1:17" s="29" customFormat="1" ht="21" customHeight="1" x14ac:dyDescent="0.2">
      <c r="A305" s="125"/>
      <c r="C305" s="104" t="s">
        <v>78</v>
      </c>
      <c r="D305" s="7" t="s">
        <v>79</v>
      </c>
      <c r="E305" s="7" t="s">
        <v>13</v>
      </c>
      <c r="F305" s="7" t="s">
        <v>85</v>
      </c>
      <c r="G305" s="45" t="s">
        <v>160</v>
      </c>
      <c r="H305" s="80">
        <v>21.8</v>
      </c>
      <c r="I305" s="32">
        <v>36.299999999999997</v>
      </c>
      <c r="J305" s="33">
        <f t="shared" si="43"/>
        <v>34.484999999999999</v>
      </c>
      <c r="K305" s="33">
        <f t="shared" si="40"/>
        <v>32.669999999999995</v>
      </c>
      <c r="L305" s="33">
        <f t="shared" si="41"/>
        <v>30.854999999999997</v>
      </c>
      <c r="M305" s="33">
        <f t="shared" si="42"/>
        <v>29.04</v>
      </c>
      <c r="N305" s="33">
        <f t="shared" si="44"/>
        <v>27.224999999999998</v>
      </c>
      <c r="O305" s="33">
        <f t="shared" si="45"/>
        <v>25.409999999999997</v>
      </c>
      <c r="P305" s="33">
        <f t="shared" si="46"/>
        <v>23.594999999999999</v>
      </c>
      <c r="Q305" s="33">
        <f t="shared" si="47"/>
        <v>20.690999999999999</v>
      </c>
    </row>
    <row r="306" spans="1:17" s="29" customFormat="1" ht="21" customHeight="1" x14ac:dyDescent="0.2">
      <c r="A306" s="125"/>
      <c r="C306" s="105" t="s">
        <v>78</v>
      </c>
      <c r="D306" s="3" t="s">
        <v>79</v>
      </c>
      <c r="E306" s="3" t="s">
        <v>13</v>
      </c>
      <c r="F306" s="3" t="s">
        <v>85</v>
      </c>
      <c r="G306" s="36" t="s">
        <v>184</v>
      </c>
      <c r="H306" s="79">
        <v>43.7</v>
      </c>
      <c r="I306" s="32">
        <v>79.3</v>
      </c>
      <c r="J306" s="33">
        <f t="shared" si="43"/>
        <v>75.334999999999994</v>
      </c>
      <c r="K306" s="33">
        <f t="shared" si="40"/>
        <v>71.37</v>
      </c>
      <c r="L306" s="33">
        <f t="shared" si="41"/>
        <v>67.405000000000001</v>
      </c>
      <c r="M306" s="33">
        <f t="shared" si="42"/>
        <v>63.44</v>
      </c>
      <c r="N306" s="33">
        <f t="shared" si="44"/>
        <v>59.474999999999994</v>
      </c>
      <c r="O306" s="33">
        <f t="shared" si="45"/>
        <v>55.51</v>
      </c>
      <c r="P306" s="33">
        <f t="shared" si="46"/>
        <v>51.545000000000002</v>
      </c>
      <c r="Q306" s="33">
        <f t="shared" si="47"/>
        <v>45.200999999999993</v>
      </c>
    </row>
    <row r="307" spans="1:17" s="29" customFormat="1" ht="21" customHeight="1" x14ac:dyDescent="0.2">
      <c r="A307" s="51"/>
      <c r="C307" s="103" t="s">
        <v>78</v>
      </c>
      <c r="D307" s="1" t="s">
        <v>79</v>
      </c>
      <c r="E307" s="1" t="s">
        <v>26</v>
      </c>
      <c r="F307" s="1" t="s">
        <v>58</v>
      </c>
      <c r="G307" s="97" t="s">
        <v>184</v>
      </c>
      <c r="H307" s="77">
        <v>43.7</v>
      </c>
      <c r="I307" s="32">
        <v>79.399999999999991</v>
      </c>
      <c r="J307" s="33">
        <f t="shared" si="43"/>
        <v>75.429999999999993</v>
      </c>
      <c r="K307" s="33">
        <f t="shared" si="40"/>
        <v>71.459999999999994</v>
      </c>
      <c r="L307" s="33">
        <f t="shared" si="41"/>
        <v>67.489999999999995</v>
      </c>
      <c r="M307" s="33">
        <f t="shared" si="42"/>
        <v>63.519999999999996</v>
      </c>
      <c r="N307" s="33">
        <f t="shared" si="44"/>
        <v>59.55</v>
      </c>
      <c r="O307" s="33">
        <f t="shared" si="45"/>
        <v>55.58</v>
      </c>
      <c r="P307" s="33">
        <f t="shared" si="46"/>
        <v>51.61</v>
      </c>
      <c r="Q307" s="33">
        <f t="shared" si="47"/>
        <v>45.257999999999996</v>
      </c>
    </row>
    <row r="308" spans="1:17" s="29" customFormat="1" ht="21" customHeight="1" x14ac:dyDescent="0.2">
      <c r="A308" s="51"/>
      <c r="C308" s="104" t="s">
        <v>78</v>
      </c>
      <c r="D308" s="7" t="s">
        <v>87</v>
      </c>
      <c r="E308" s="7" t="s">
        <v>53</v>
      </c>
      <c r="F308" s="7" t="s">
        <v>79</v>
      </c>
      <c r="G308" s="45" t="s">
        <v>183</v>
      </c>
      <c r="H308" s="80">
        <v>21.8</v>
      </c>
      <c r="I308" s="32">
        <v>43.6</v>
      </c>
      <c r="J308" s="33">
        <f t="shared" si="43"/>
        <v>41.42</v>
      </c>
      <c r="K308" s="33">
        <f t="shared" si="40"/>
        <v>39.24</v>
      </c>
      <c r="L308" s="33">
        <f t="shared" si="41"/>
        <v>37.06</v>
      </c>
      <c r="M308" s="33">
        <f t="shared" si="42"/>
        <v>34.880000000000003</v>
      </c>
      <c r="N308" s="33">
        <f t="shared" si="44"/>
        <v>32.700000000000003</v>
      </c>
      <c r="O308" s="33">
        <f t="shared" si="45"/>
        <v>30.520000000000003</v>
      </c>
      <c r="P308" s="33">
        <f t="shared" si="46"/>
        <v>28.340000000000003</v>
      </c>
      <c r="Q308" s="33">
        <f t="shared" si="47"/>
        <v>24.852</v>
      </c>
    </row>
    <row r="309" spans="1:17" s="29" customFormat="1" ht="21" customHeight="1" x14ac:dyDescent="0.2">
      <c r="A309" s="51"/>
      <c r="C309" s="105" t="s">
        <v>78</v>
      </c>
      <c r="D309" s="3" t="s">
        <v>87</v>
      </c>
      <c r="E309" s="3" t="s">
        <v>53</v>
      </c>
      <c r="F309" s="3" t="s">
        <v>79</v>
      </c>
      <c r="G309" s="36" t="s">
        <v>214</v>
      </c>
      <c r="H309" s="79">
        <v>43.7</v>
      </c>
      <c r="I309" s="32">
        <v>79.399999999999991</v>
      </c>
      <c r="J309" s="33">
        <f t="shared" si="43"/>
        <v>75.429999999999993</v>
      </c>
      <c r="K309" s="33">
        <f t="shared" si="40"/>
        <v>71.459999999999994</v>
      </c>
      <c r="L309" s="33">
        <f t="shared" si="41"/>
        <v>67.489999999999995</v>
      </c>
      <c r="M309" s="33">
        <f t="shared" si="42"/>
        <v>63.519999999999996</v>
      </c>
      <c r="N309" s="33">
        <f t="shared" si="44"/>
        <v>59.55</v>
      </c>
      <c r="O309" s="33">
        <f t="shared" si="45"/>
        <v>55.58</v>
      </c>
      <c r="P309" s="33">
        <f t="shared" si="46"/>
        <v>51.61</v>
      </c>
      <c r="Q309" s="33">
        <f t="shared" si="47"/>
        <v>45.257999999999996</v>
      </c>
    </row>
    <row r="310" spans="1:17" s="29" customFormat="1" ht="21" customHeight="1" x14ac:dyDescent="0.2">
      <c r="A310" s="51"/>
      <c r="C310" s="104" t="s">
        <v>78</v>
      </c>
      <c r="D310" s="7" t="s">
        <v>77</v>
      </c>
      <c r="E310" s="7" t="s">
        <v>23</v>
      </c>
      <c r="F310" s="7" t="s">
        <v>86</v>
      </c>
      <c r="G310" s="45" t="s">
        <v>160</v>
      </c>
      <c r="H310" s="80">
        <v>21.8</v>
      </c>
      <c r="I310" s="32">
        <v>47.7</v>
      </c>
      <c r="J310" s="33">
        <f t="shared" si="43"/>
        <v>45.315000000000005</v>
      </c>
      <c r="K310" s="33">
        <f t="shared" si="40"/>
        <v>42.93</v>
      </c>
      <c r="L310" s="33">
        <f t="shared" si="41"/>
        <v>40.545000000000002</v>
      </c>
      <c r="M310" s="33">
        <f t="shared" si="42"/>
        <v>38.160000000000004</v>
      </c>
      <c r="N310" s="33">
        <f t="shared" si="44"/>
        <v>35.775000000000006</v>
      </c>
      <c r="O310" s="33">
        <f t="shared" si="45"/>
        <v>33.39</v>
      </c>
      <c r="P310" s="33">
        <f t="shared" si="46"/>
        <v>31.005000000000003</v>
      </c>
      <c r="Q310" s="33">
        <f t="shared" si="47"/>
        <v>27.189000000000004</v>
      </c>
    </row>
    <row r="311" spans="1:17" s="29" customFormat="1" ht="21" customHeight="1" x14ac:dyDescent="0.2">
      <c r="A311" s="120"/>
      <c r="C311" s="104" t="s">
        <v>78</v>
      </c>
      <c r="D311" s="7" t="s">
        <v>77</v>
      </c>
      <c r="E311" s="7" t="s">
        <v>77</v>
      </c>
      <c r="F311" s="7" t="s">
        <v>208</v>
      </c>
      <c r="G311" s="45" t="s">
        <v>160</v>
      </c>
      <c r="H311" s="80">
        <v>21.8</v>
      </c>
      <c r="I311" s="32">
        <v>127.4</v>
      </c>
      <c r="J311" s="33">
        <f t="shared" si="43"/>
        <v>121.03</v>
      </c>
      <c r="K311" s="33">
        <f t="shared" si="40"/>
        <v>114.66</v>
      </c>
      <c r="L311" s="33">
        <f t="shared" si="41"/>
        <v>108.29</v>
      </c>
      <c r="M311" s="33">
        <f t="shared" si="42"/>
        <v>101.92</v>
      </c>
      <c r="N311" s="33">
        <f t="shared" si="44"/>
        <v>95.550000000000011</v>
      </c>
      <c r="O311" s="33">
        <f t="shared" si="45"/>
        <v>89.18</v>
      </c>
      <c r="P311" s="33">
        <f t="shared" si="46"/>
        <v>82.81</v>
      </c>
      <c r="Q311" s="33">
        <f t="shared" si="47"/>
        <v>72.617999999999995</v>
      </c>
    </row>
    <row r="312" spans="1:17" s="29" customFormat="1" ht="21" customHeight="1" x14ac:dyDescent="0.2">
      <c r="A312" s="51"/>
      <c r="C312" s="104" t="s">
        <v>78</v>
      </c>
      <c r="D312" s="7" t="s">
        <v>85</v>
      </c>
      <c r="E312" s="7" t="s">
        <v>24</v>
      </c>
      <c r="F312" s="7" t="s">
        <v>85</v>
      </c>
      <c r="G312" s="45" t="s">
        <v>160</v>
      </c>
      <c r="H312" s="80">
        <v>21.8</v>
      </c>
      <c r="I312" s="32">
        <v>43.6</v>
      </c>
      <c r="J312" s="33">
        <f t="shared" si="43"/>
        <v>41.42</v>
      </c>
      <c r="K312" s="33">
        <f t="shared" si="40"/>
        <v>39.24</v>
      </c>
      <c r="L312" s="33">
        <f t="shared" si="41"/>
        <v>37.06</v>
      </c>
      <c r="M312" s="33">
        <f t="shared" si="42"/>
        <v>34.880000000000003</v>
      </c>
      <c r="N312" s="33">
        <f t="shared" si="44"/>
        <v>32.700000000000003</v>
      </c>
      <c r="O312" s="33">
        <f t="shared" si="45"/>
        <v>30.520000000000003</v>
      </c>
      <c r="P312" s="33">
        <f t="shared" si="46"/>
        <v>28.340000000000003</v>
      </c>
      <c r="Q312" s="33">
        <f t="shared" si="47"/>
        <v>24.852</v>
      </c>
    </row>
    <row r="313" spans="1:17" s="29" customFormat="1" ht="21" customHeight="1" x14ac:dyDescent="0.2">
      <c r="A313" s="51"/>
      <c r="C313" s="105" t="s">
        <v>78</v>
      </c>
      <c r="D313" s="3" t="s">
        <v>85</v>
      </c>
      <c r="E313" s="3" t="s">
        <v>24</v>
      </c>
      <c r="F313" s="3" t="s">
        <v>85</v>
      </c>
      <c r="G313" s="36" t="s">
        <v>184</v>
      </c>
      <c r="H313" s="79">
        <v>43.7</v>
      </c>
      <c r="I313" s="32">
        <v>80.699999999999989</v>
      </c>
      <c r="J313" s="33">
        <f t="shared" si="43"/>
        <v>76.664999999999992</v>
      </c>
      <c r="K313" s="33">
        <f t="shared" si="40"/>
        <v>72.63</v>
      </c>
      <c r="L313" s="33">
        <f t="shared" si="41"/>
        <v>68.594999999999985</v>
      </c>
      <c r="M313" s="33">
        <f t="shared" si="42"/>
        <v>64.559999999999988</v>
      </c>
      <c r="N313" s="33">
        <f t="shared" si="44"/>
        <v>60.524999999999991</v>
      </c>
      <c r="O313" s="33">
        <f t="shared" si="45"/>
        <v>56.489999999999995</v>
      </c>
      <c r="P313" s="33">
        <f t="shared" si="46"/>
        <v>52.454999999999998</v>
      </c>
      <c r="Q313" s="33">
        <f t="shared" si="47"/>
        <v>45.998999999999995</v>
      </c>
    </row>
    <row r="314" spans="1:17" s="29" customFormat="1" ht="21" customHeight="1" x14ac:dyDescent="0.2">
      <c r="A314" s="51"/>
      <c r="C314" s="103" t="s">
        <v>78</v>
      </c>
      <c r="D314" s="1" t="s">
        <v>54</v>
      </c>
      <c r="E314" s="1" t="s">
        <v>54</v>
      </c>
      <c r="F314" s="1" t="s">
        <v>54</v>
      </c>
      <c r="G314" s="97" t="s">
        <v>184</v>
      </c>
      <c r="H314" s="77">
        <v>43.7</v>
      </c>
      <c r="I314" s="32">
        <v>269.10000000000002</v>
      </c>
      <c r="J314" s="33">
        <f t="shared" si="43"/>
        <v>255.64500000000001</v>
      </c>
      <c r="K314" s="33">
        <f t="shared" si="40"/>
        <v>242.19000000000003</v>
      </c>
      <c r="L314" s="33">
        <f t="shared" si="41"/>
        <v>228.73500000000001</v>
      </c>
      <c r="M314" s="33">
        <f t="shared" si="42"/>
        <v>215.28000000000003</v>
      </c>
      <c r="N314" s="33">
        <f t="shared" si="44"/>
        <v>201.82500000000002</v>
      </c>
      <c r="O314" s="33">
        <f t="shared" si="45"/>
        <v>188.37</v>
      </c>
      <c r="P314" s="33">
        <f t="shared" si="46"/>
        <v>174.91500000000002</v>
      </c>
      <c r="Q314" s="33">
        <f t="shared" si="47"/>
        <v>153.387</v>
      </c>
    </row>
    <row r="315" spans="1:17" s="29" customFormat="1" ht="21" customHeight="1" x14ac:dyDescent="0.2">
      <c r="A315" s="51"/>
      <c r="C315" s="104" t="s">
        <v>78</v>
      </c>
      <c r="D315" s="7" t="s">
        <v>75</v>
      </c>
      <c r="E315" s="7" t="s">
        <v>25</v>
      </c>
      <c r="F315" s="7" t="s">
        <v>75</v>
      </c>
      <c r="G315" s="45" t="s">
        <v>160</v>
      </c>
      <c r="H315" s="80">
        <v>21.8</v>
      </c>
      <c r="I315" s="32">
        <v>71.099999999999994</v>
      </c>
      <c r="J315" s="33">
        <f t="shared" si="43"/>
        <v>67.544999999999987</v>
      </c>
      <c r="K315" s="33">
        <f t="shared" si="40"/>
        <v>63.989999999999995</v>
      </c>
      <c r="L315" s="33">
        <f t="shared" si="41"/>
        <v>60.434999999999995</v>
      </c>
      <c r="M315" s="33">
        <f t="shared" si="42"/>
        <v>56.879999999999995</v>
      </c>
      <c r="N315" s="33">
        <f t="shared" si="44"/>
        <v>53.324999999999996</v>
      </c>
      <c r="O315" s="33">
        <f t="shared" si="45"/>
        <v>49.769999999999996</v>
      </c>
      <c r="P315" s="33">
        <f t="shared" si="46"/>
        <v>46.214999999999996</v>
      </c>
      <c r="Q315" s="33">
        <f t="shared" si="47"/>
        <v>40.526999999999987</v>
      </c>
    </row>
    <row r="316" spans="1:17" s="29" customFormat="1" ht="21" customHeight="1" x14ac:dyDescent="0.2">
      <c r="A316" s="51"/>
      <c r="C316" s="104" t="s">
        <v>78</v>
      </c>
      <c r="D316" s="7" t="s">
        <v>75</v>
      </c>
      <c r="E316" s="7" t="s">
        <v>25</v>
      </c>
      <c r="F316" s="7" t="s">
        <v>75</v>
      </c>
      <c r="G316" s="97" t="s">
        <v>184</v>
      </c>
      <c r="H316" s="80">
        <v>21.8</v>
      </c>
      <c r="I316" s="32">
        <v>142.6</v>
      </c>
      <c r="J316" s="33">
        <f t="shared" si="43"/>
        <v>135.47</v>
      </c>
      <c r="K316" s="33">
        <f t="shared" si="40"/>
        <v>128.34</v>
      </c>
      <c r="L316" s="33">
        <f t="shared" si="41"/>
        <v>121.21</v>
      </c>
      <c r="M316" s="33">
        <f t="shared" si="42"/>
        <v>114.08</v>
      </c>
      <c r="N316" s="33">
        <f t="shared" si="44"/>
        <v>106.94999999999999</v>
      </c>
      <c r="O316" s="33">
        <f t="shared" si="45"/>
        <v>99.82</v>
      </c>
      <c r="P316" s="33">
        <f t="shared" si="46"/>
        <v>92.69</v>
      </c>
      <c r="Q316" s="33">
        <f t="shared" si="47"/>
        <v>81.281999999999996</v>
      </c>
    </row>
    <row r="317" spans="1:17" s="29" customFormat="1" ht="21" customHeight="1" x14ac:dyDescent="0.2">
      <c r="A317" s="50"/>
      <c r="C317" s="104" t="s">
        <v>78</v>
      </c>
      <c r="D317" s="7" t="s">
        <v>55</v>
      </c>
      <c r="E317" s="7" t="s">
        <v>77</v>
      </c>
      <c r="F317" s="7" t="s">
        <v>58</v>
      </c>
      <c r="G317" s="45" t="s">
        <v>160</v>
      </c>
      <c r="H317" s="80">
        <v>21.8</v>
      </c>
      <c r="I317" s="32">
        <v>76.599999999999994</v>
      </c>
      <c r="J317" s="33">
        <f t="shared" si="43"/>
        <v>72.77</v>
      </c>
      <c r="K317" s="33">
        <f t="shared" si="40"/>
        <v>68.94</v>
      </c>
      <c r="L317" s="33">
        <f t="shared" si="41"/>
        <v>65.11</v>
      </c>
      <c r="M317" s="33">
        <f t="shared" si="42"/>
        <v>61.279999999999994</v>
      </c>
      <c r="N317" s="33">
        <f t="shared" si="44"/>
        <v>57.449999999999996</v>
      </c>
      <c r="O317" s="33">
        <f t="shared" si="45"/>
        <v>53.62</v>
      </c>
      <c r="P317" s="33">
        <f t="shared" si="46"/>
        <v>49.79</v>
      </c>
      <c r="Q317" s="33">
        <f t="shared" si="47"/>
        <v>43.661999999999992</v>
      </c>
    </row>
    <row r="318" spans="1:17" s="29" customFormat="1" ht="21" customHeight="1" x14ac:dyDescent="0.2">
      <c r="A318" s="50"/>
      <c r="C318" s="105" t="s">
        <v>78</v>
      </c>
      <c r="D318" s="3" t="s">
        <v>55</v>
      </c>
      <c r="E318" s="3" t="s">
        <v>77</v>
      </c>
      <c r="F318" s="3" t="s">
        <v>58</v>
      </c>
      <c r="G318" s="36" t="s">
        <v>184</v>
      </c>
      <c r="H318" s="79">
        <v>43.7</v>
      </c>
      <c r="I318" s="32">
        <v>269.10000000000002</v>
      </c>
      <c r="J318" s="33">
        <f t="shared" si="43"/>
        <v>255.64500000000001</v>
      </c>
      <c r="K318" s="33">
        <f t="shared" si="40"/>
        <v>242.19000000000003</v>
      </c>
      <c r="L318" s="33">
        <f t="shared" si="41"/>
        <v>228.73500000000001</v>
      </c>
      <c r="M318" s="33">
        <f t="shared" si="42"/>
        <v>215.28000000000003</v>
      </c>
      <c r="N318" s="33">
        <f t="shared" si="44"/>
        <v>201.82500000000002</v>
      </c>
      <c r="O318" s="33">
        <f t="shared" si="45"/>
        <v>188.37</v>
      </c>
      <c r="P318" s="33">
        <f t="shared" si="46"/>
        <v>174.91500000000002</v>
      </c>
      <c r="Q318" s="33">
        <f t="shared" si="47"/>
        <v>153.387</v>
      </c>
    </row>
    <row r="319" spans="1:17" s="29" customFormat="1" ht="21" customHeight="1" x14ac:dyDescent="0.2">
      <c r="C319" s="104" t="s">
        <v>78</v>
      </c>
      <c r="D319" s="7" t="s">
        <v>136</v>
      </c>
      <c r="E319" s="7" t="s">
        <v>58</v>
      </c>
      <c r="F319" s="7" t="s">
        <v>79</v>
      </c>
      <c r="G319" s="45" t="s">
        <v>183</v>
      </c>
      <c r="H319" s="80"/>
      <c r="I319" s="32">
        <v>71.099999999999994</v>
      </c>
      <c r="J319" s="33">
        <f t="shared" si="43"/>
        <v>67.544999999999987</v>
      </c>
      <c r="K319" s="33">
        <f t="shared" si="40"/>
        <v>63.989999999999995</v>
      </c>
      <c r="L319" s="33">
        <f t="shared" si="41"/>
        <v>60.434999999999995</v>
      </c>
      <c r="M319" s="33">
        <f t="shared" si="42"/>
        <v>56.879999999999995</v>
      </c>
      <c r="N319" s="33">
        <f t="shared" si="44"/>
        <v>53.324999999999996</v>
      </c>
      <c r="O319" s="33">
        <f t="shared" si="45"/>
        <v>49.769999999999996</v>
      </c>
      <c r="P319" s="33">
        <f t="shared" si="46"/>
        <v>46.214999999999996</v>
      </c>
      <c r="Q319" s="33">
        <f t="shared" si="47"/>
        <v>40.526999999999987</v>
      </c>
    </row>
    <row r="320" spans="1:17" s="29" customFormat="1" ht="21" customHeight="1" x14ac:dyDescent="0.2">
      <c r="C320" s="106" t="s">
        <v>78</v>
      </c>
      <c r="D320" s="5" t="s">
        <v>136</v>
      </c>
      <c r="E320" s="5" t="s">
        <v>58</v>
      </c>
      <c r="F320" s="5" t="s">
        <v>79</v>
      </c>
      <c r="G320" s="98" t="s">
        <v>184</v>
      </c>
      <c r="H320" s="81"/>
      <c r="I320" s="32">
        <v>142.6</v>
      </c>
      <c r="J320" s="33">
        <f t="shared" si="43"/>
        <v>135.47</v>
      </c>
      <c r="K320" s="33">
        <f t="shared" si="40"/>
        <v>128.34</v>
      </c>
      <c r="L320" s="33">
        <f t="shared" si="41"/>
        <v>121.21</v>
      </c>
      <c r="M320" s="33">
        <f t="shared" si="42"/>
        <v>114.08</v>
      </c>
      <c r="N320" s="33">
        <f t="shared" si="44"/>
        <v>106.94999999999999</v>
      </c>
      <c r="O320" s="33">
        <f t="shared" si="45"/>
        <v>99.82</v>
      </c>
      <c r="P320" s="33">
        <f t="shared" si="46"/>
        <v>92.69</v>
      </c>
      <c r="Q320" s="33">
        <f t="shared" si="47"/>
        <v>81.281999999999996</v>
      </c>
    </row>
    <row r="321" spans="1:17" s="29" customFormat="1" ht="21" customHeight="1" x14ac:dyDescent="0.2">
      <c r="C321" s="105" t="s">
        <v>207</v>
      </c>
      <c r="D321" s="3" t="s">
        <v>136</v>
      </c>
      <c r="E321" s="3" t="s">
        <v>58</v>
      </c>
      <c r="F321" s="3" t="s">
        <v>79</v>
      </c>
      <c r="G321" s="55" t="s">
        <v>318</v>
      </c>
      <c r="H321" s="79"/>
      <c r="I321" s="32">
        <v>97.8</v>
      </c>
      <c r="J321" s="33">
        <f t="shared" si="43"/>
        <v>92.91</v>
      </c>
      <c r="K321" s="33">
        <f t="shared" si="40"/>
        <v>88.02</v>
      </c>
      <c r="L321" s="33">
        <f t="shared" si="41"/>
        <v>83.13</v>
      </c>
      <c r="M321" s="33">
        <f t="shared" si="42"/>
        <v>78.239999999999995</v>
      </c>
      <c r="N321" s="33">
        <f t="shared" si="44"/>
        <v>73.349999999999994</v>
      </c>
      <c r="O321" s="33">
        <f t="shared" si="45"/>
        <v>68.460000000000008</v>
      </c>
      <c r="P321" s="33">
        <f t="shared" si="46"/>
        <v>63.57</v>
      </c>
      <c r="Q321" s="33">
        <f t="shared" si="47"/>
        <v>55.745999999999995</v>
      </c>
    </row>
    <row r="322" spans="1:17" s="29" customFormat="1" ht="21" customHeight="1" x14ac:dyDescent="0.2">
      <c r="C322" s="104" t="s">
        <v>78</v>
      </c>
      <c r="D322" s="7" t="s">
        <v>39</v>
      </c>
      <c r="E322" s="7" t="s">
        <v>10</v>
      </c>
      <c r="F322" s="7" t="s">
        <v>39</v>
      </c>
      <c r="G322" s="45" t="s">
        <v>183</v>
      </c>
      <c r="H322" s="80"/>
      <c r="I322" s="32">
        <v>71.099999999999994</v>
      </c>
      <c r="J322" s="33">
        <f t="shared" si="43"/>
        <v>67.544999999999987</v>
      </c>
      <c r="K322" s="33">
        <f t="shared" si="40"/>
        <v>63.989999999999995</v>
      </c>
      <c r="L322" s="33">
        <f t="shared" si="41"/>
        <v>60.434999999999995</v>
      </c>
      <c r="M322" s="33">
        <f t="shared" si="42"/>
        <v>56.879999999999995</v>
      </c>
      <c r="N322" s="33">
        <f t="shared" si="44"/>
        <v>53.324999999999996</v>
      </c>
      <c r="O322" s="33">
        <f t="shared" si="45"/>
        <v>49.769999999999996</v>
      </c>
      <c r="P322" s="33">
        <f t="shared" si="46"/>
        <v>46.214999999999996</v>
      </c>
      <c r="Q322" s="33">
        <f t="shared" si="47"/>
        <v>40.526999999999987</v>
      </c>
    </row>
    <row r="323" spans="1:17" s="29" customFormat="1" ht="21" customHeight="1" x14ac:dyDescent="0.2">
      <c r="C323" s="105" t="s">
        <v>78</v>
      </c>
      <c r="D323" s="3" t="s">
        <v>39</v>
      </c>
      <c r="E323" s="3" t="s">
        <v>10</v>
      </c>
      <c r="F323" s="3" t="s">
        <v>39</v>
      </c>
      <c r="G323" s="36" t="s">
        <v>184</v>
      </c>
      <c r="H323" s="79"/>
      <c r="I323" s="32">
        <v>142.6</v>
      </c>
      <c r="J323" s="33">
        <f t="shared" si="43"/>
        <v>135.47</v>
      </c>
      <c r="K323" s="33">
        <f t="shared" si="40"/>
        <v>128.34</v>
      </c>
      <c r="L323" s="33">
        <f t="shared" si="41"/>
        <v>121.21</v>
      </c>
      <c r="M323" s="33">
        <f t="shared" si="42"/>
        <v>114.08</v>
      </c>
      <c r="N323" s="33">
        <f t="shared" si="44"/>
        <v>106.94999999999999</v>
      </c>
      <c r="O323" s="33">
        <f t="shared" si="45"/>
        <v>99.82</v>
      </c>
      <c r="P323" s="33">
        <f t="shared" si="46"/>
        <v>92.69</v>
      </c>
      <c r="Q323" s="33">
        <f t="shared" si="47"/>
        <v>81.281999999999996</v>
      </c>
    </row>
    <row r="324" spans="1:17" s="29" customFormat="1" ht="21" customHeight="1" x14ac:dyDescent="0.2">
      <c r="C324" s="104" t="s">
        <v>78</v>
      </c>
      <c r="D324" s="7" t="s">
        <v>39</v>
      </c>
      <c r="E324" s="7" t="s">
        <v>53</v>
      </c>
      <c r="F324" s="7" t="s">
        <v>21</v>
      </c>
      <c r="G324" s="45" t="s">
        <v>183</v>
      </c>
      <c r="H324" s="80"/>
      <c r="I324" s="32">
        <v>71.5</v>
      </c>
      <c r="J324" s="33">
        <f t="shared" si="43"/>
        <v>67.924999999999997</v>
      </c>
      <c r="K324" s="33">
        <f t="shared" si="40"/>
        <v>64.349999999999994</v>
      </c>
      <c r="L324" s="33">
        <f t="shared" si="41"/>
        <v>60.774999999999999</v>
      </c>
      <c r="M324" s="33">
        <f t="shared" si="42"/>
        <v>57.2</v>
      </c>
      <c r="N324" s="33">
        <f t="shared" si="44"/>
        <v>53.625</v>
      </c>
      <c r="O324" s="33">
        <f t="shared" si="45"/>
        <v>50.05</v>
      </c>
      <c r="P324" s="33">
        <f t="shared" si="46"/>
        <v>46.475000000000001</v>
      </c>
      <c r="Q324" s="33">
        <f t="shared" si="47"/>
        <v>40.754999999999995</v>
      </c>
    </row>
    <row r="325" spans="1:17" s="29" customFormat="1" ht="21" customHeight="1" x14ac:dyDescent="0.2">
      <c r="C325" s="104" t="s">
        <v>78</v>
      </c>
      <c r="D325" s="7" t="s">
        <v>69</v>
      </c>
      <c r="E325" s="7" t="s">
        <v>25</v>
      </c>
      <c r="F325" s="7" t="s">
        <v>69</v>
      </c>
      <c r="G325" s="45" t="s">
        <v>161</v>
      </c>
      <c r="H325" s="80"/>
      <c r="I325" s="32">
        <v>87.6</v>
      </c>
      <c r="J325" s="33">
        <f t="shared" si="43"/>
        <v>83.22</v>
      </c>
      <c r="K325" s="33">
        <f t="shared" si="40"/>
        <v>78.839999999999989</v>
      </c>
      <c r="L325" s="33">
        <f t="shared" si="41"/>
        <v>74.459999999999994</v>
      </c>
      <c r="M325" s="33">
        <f t="shared" si="42"/>
        <v>70.08</v>
      </c>
      <c r="N325" s="33">
        <f t="shared" si="44"/>
        <v>65.699999999999989</v>
      </c>
      <c r="O325" s="33">
        <f t="shared" si="45"/>
        <v>61.319999999999993</v>
      </c>
      <c r="P325" s="33">
        <f t="shared" si="46"/>
        <v>56.94</v>
      </c>
      <c r="Q325" s="33">
        <f t="shared" si="47"/>
        <v>49.931999999999995</v>
      </c>
    </row>
    <row r="326" spans="1:17" s="29" customFormat="1" ht="21" customHeight="1" x14ac:dyDescent="0.2">
      <c r="C326" s="105" t="s">
        <v>78</v>
      </c>
      <c r="D326" s="3" t="s">
        <v>69</v>
      </c>
      <c r="E326" s="3" t="s">
        <v>25</v>
      </c>
      <c r="F326" s="3" t="s">
        <v>69</v>
      </c>
      <c r="G326" s="36" t="s">
        <v>352</v>
      </c>
      <c r="H326" s="79"/>
      <c r="I326" s="32">
        <v>280.10000000000002</v>
      </c>
      <c r="J326" s="33">
        <f t="shared" si="43"/>
        <v>266.09500000000003</v>
      </c>
      <c r="K326" s="33">
        <f t="shared" si="40"/>
        <v>252.09000000000003</v>
      </c>
      <c r="L326" s="33">
        <f t="shared" si="41"/>
        <v>238.08500000000004</v>
      </c>
      <c r="M326" s="33">
        <f t="shared" si="42"/>
        <v>224.08</v>
      </c>
      <c r="N326" s="33">
        <f t="shared" si="44"/>
        <v>210.07500000000002</v>
      </c>
      <c r="O326" s="33">
        <f t="shared" si="45"/>
        <v>196.07000000000002</v>
      </c>
      <c r="P326" s="33">
        <f t="shared" si="46"/>
        <v>182.06500000000003</v>
      </c>
      <c r="Q326" s="33">
        <f t="shared" si="47"/>
        <v>159.65700000000001</v>
      </c>
    </row>
    <row r="327" spans="1:17" s="29" customFormat="1" ht="21" customHeight="1" x14ac:dyDescent="0.2">
      <c r="C327" s="104" t="s">
        <v>78</v>
      </c>
      <c r="D327" s="7" t="s">
        <v>51</v>
      </c>
      <c r="E327" s="7" t="s">
        <v>37</v>
      </c>
      <c r="F327" s="7" t="s">
        <v>34</v>
      </c>
      <c r="G327" s="45" t="s">
        <v>183</v>
      </c>
      <c r="H327" s="80"/>
      <c r="I327" s="32">
        <v>199.79999999999998</v>
      </c>
      <c r="J327" s="33">
        <f t="shared" si="43"/>
        <v>189.80999999999997</v>
      </c>
      <c r="K327" s="33">
        <f t="shared" si="40"/>
        <v>179.82</v>
      </c>
      <c r="L327" s="33">
        <f t="shared" si="41"/>
        <v>169.82999999999998</v>
      </c>
      <c r="M327" s="33">
        <f t="shared" si="42"/>
        <v>159.83999999999997</v>
      </c>
      <c r="N327" s="33">
        <f t="shared" si="44"/>
        <v>149.85</v>
      </c>
      <c r="O327" s="33">
        <f t="shared" si="45"/>
        <v>139.85999999999999</v>
      </c>
      <c r="P327" s="33">
        <f t="shared" si="46"/>
        <v>129.87</v>
      </c>
      <c r="Q327" s="33">
        <f t="shared" si="47"/>
        <v>113.88599999999998</v>
      </c>
    </row>
    <row r="328" spans="1:17" s="29" customFormat="1" ht="21" customHeight="1" x14ac:dyDescent="0.2">
      <c r="C328" s="105" t="s">
        <v>78</v>
      </c>
      <c r="D328" s="3" t="s">
        <v>51</v>
      </c>
      <c r="E328" s="3" t="s">
        <v>37</v>
      </c>
      <c r="F328" s="3" t="s">
        <v>34</v>
      </c>
      <c r="G328" s="36" t="s">
        <v>184</v>
      </c>
      <c r="H328" s="79"/>
      <c r="I328" s="32">
        <v>270.40000000000003</v>
      </c>
      <c r="J328" s="33">
        <f t="shared" si="43"/>
        <v>256.88000000000005</v>
      </c>
      <c r="K328" s="33">
        <f t="shared" si="40"/>
        <v>243.36</v>
      </c>
      <c r="L328" s="33">
        <f t="shared" si="41"/>
        <v>229.84000000000003</v>
      </c>
      <c r="M328" s="33">
        <f t="shared" si="42"/>
        <v>216.32000000000002</v>
      </c>
      <c r="N328" s="33">
        <f t="shared" si="44"/>
        <v>202.8</v>
      </c>
      <c r="O328" s="33">
        <f t="shared" si="45"/>
        <v>189.28000000000003</v>
      </c>
      <c r="P328" s="33">
        <f t="shared" si="46"/>
        <v>175.76000000000005</v>
      </c>
      <c r="Q328" s="33">
        <f t="shared" si="47"/>
        <v>154.12800000000004</v>
      </c>
    </row>
    <row r="329" spans="1:17" s="29" customFormat="1" ht="55.5" customHeight="1" x14ac:dyDescent="0.2">
      <c r="A329" s="24"/>
      <c r="B329" s="24"/>
      <c r="C329" s="107"/>
      <c r="D329" s="42"/>
      <c r="E329" s="42"/>
      <c r="F329" s="42"/>
    </row>
    <row r="330" spans="1:17" s="29" customFormat="1" ht="21" customHeight="1" x14ac:dyDescent="0.2">
      <c r="A330" s="51"/>
      <c r="C330" s="104" t="s">
        <v>84</v>
      </c>
      <c r="D330" s="7" t="s">
        <v>15</v>
      </c>
      <c r="E330" s="7" t="s">
        <v>15</v>
      </c>
      <c r="F330" s="7" t="s">
        <v>11</v>
      </c>
      <c r="G330" s="45" t="s">
        <v>156</v>
      </c>
      <c r="H330" s="80">
        <v>21.8</v>
      </c>
      <c r="I330" s="32">
        <v>39.9</v>
      </c>
      <c r="J330" s="33">
        <f t="shared" si="43"/>
        <v>37.905000000000001</v>
      </c>
      <c r="K330" s="33">
        <f t="shared" si="40"/>
        <v>35.909999999999997</v>
      </c>
      <c r="L330" s="33">
        <f t="shared" si="41"/>
        <v>33.914999999999999</v>
      </c>
      <c r="M330" s="33">
        <f t="shared" si="42"/>
        <v>31.919999999999998</v>
      </c>
      <c r="N330" s="33">
        <f t="shared" si="44"/>
        <v>29.924999999999997</v>
      </c>
      <c r="O330" s="33">
        <f t="shared" si="45"/>
        <v>27.93</v>
      </c>
      <c r="P330" s="33">
        <f t="shared" si="46"/>
        <v>25.935000000000002</v>
      </c>
      <c r="Q330" s="33">
        <f t="shared" si="47"/>
        <v>22.743000000000002</v>
      </c>
    </row>
    <row r="331" spans="1:17" s="29" customFormat="1" ht="21" customHeight="1" x14ac:dyDescent="0.2">
      <c r="A331" s="51"/>
      <c r="C331" s="105" t="s">
        <v>84</v>
      </c>
      <c r="D331" s="3" t="s">
        <v>15</v>
      </c>
      <c r="E331" s="3" t="s">
        <v>15</v>
      </c>
      <c r="F331" s="3" t="s">
        <v>11</v>
      </c>
      <c r="G331" s="36" t="s">
        <v>353</v>
      </c>
      <c r="H331" s="79">
        <v>43.7</v>
      </c>
      <c r="I331" s="32">
        <v>89.699999999999989</v>
      </c>
      <c r="J331" s="33">
        <f t="shared" si="43"/>
        <v>85.214999999999989</v>
      </c>
      <c r="K331" s="33">
        <f t="shared" ref="K331:K394" si="64">I331-I331*0.1</f>
        <v>80.72999999999999</v>
      </c>
      <c r="L331" s="33">
        <f t="shared" ref="L331:L394" si="65">I331-I331*0.15</f>
        <v>76.24499999999999</v>
      </c>
      <c r="M331" s="33">
        <f t="shared" ref="M331:M394" si="66">I331-I331*0.2</f>
        <v>71.759999999999991</v>
      </c>
      <c r="N331" s="33">
        <f t="shared" si="44"/>
        <v>67.274999999999991</v>
      </c>
      <c r="O331" s="33">
        <f t="shared" si="45"/>
        <v>62.789999999999992</v>
      </c>
      <c r="P331" s="33">
        <f t="shared" si="46"/>
        <v>58.304999999999993</v>
      </c>
      <c r="Q331" s="33">
        <f t="shared" si="47"/>
        <v>51.128999999999991</v>
      </c>
    </row>
    <row r="332" spans="1:17" s="29" customFormat="1" ht="21" customHeight="1" x14ac:dyDescent="0.2">
      <c r="A332" s="51"/>
      <c r="C332" s="104" t="s">
        <v>84</v>
      </c>
      <c r="D332" s="7" t="s">
        <v>9</v>
      </c>
      <c r="E332" s="7" t="s">
        <v>25</v>
      </c>
      <c r="F332" s="7" t="s">
        <v>97</v>
      </c>
      <c r="G332" s="45" t="s">
        <v>156</v>
      </c>
      <c r="H332" s="80">
        <v>21.8</v>
      </c>
      <c r="I332" s="32">
        <v>35.6</v>
      </c>
      <c r="J332" s="33">
        <f t="shared" ref="J332:J395" si="67">I332-I332*0.05</f>
        <v>33.82</v>
      </c>
      <c r="K332" s="33">
        <f t="shared" si="64"/>
        <v>32.04</v>
      </c>
      <c r="L332" s="33">
        <f t="shared" si="65"/>
        <v>30.26</v>
      </c>
      <c r="M332" s="33">
        <f t="shared" si="66"/>
        <v>28.48</v>
      </c>
      <c r="N332" s="33">
        <f t="shared" ref="N332:N395" si="68">I332-I332*0.25</f>
        <v>26.700000000000003</v>
      </c>
      <c r="O332" s="33">
        <f t="shared" ref="O332:O395" si="69">I332-I332*0.3</f>
        <v>24.92</v>
      </c>
      <c r="P332" s="33">
        <f t="shared" ref="P332:P395" si="70">I332-I332*0.35</f>
        <v>23.14</v>
      </c>
      <c r="Q332" s="33">
        <f t="shared" ref="Q332:Q395" si="71">J332-J332*0.4</f>
        <v>20.292000000000002</v>
      </c>
    </row>
    <row r="333" spans="1:17" s="29" customFormat="1" ht="21" customHeight="1" x14ac:dyDescent="0.2">
      <c r="A333" s="51"/>
      <c r="C333" s="105" t="s">
        <v>84</v>
      </c>
      <c r="D333" s="3" t="s">
        <v>9</v>
      </c>
      <c r="E333" s="3" t="s">
        <v>25</v>
      </c>
      <c r="F333" s="3" t="s">
        <v>97</v>
      </c>
      <c r="G333" s="36" t="s">
        <v>353</v>
      </c>
      <c r="H333" s="79">
        <v>43.7</v>
      </c>
      <c r="I333" s="32">
        <v>47.6</v>
      </c>
      <c r="J333" s="33">
        <f t="shared" si="67"/>
        <v>45.22</v>
      </c>
      <c r="K333" s="33">
        <f t="shared" si="64"/>
        <v>42.84</v>
      </c>
      <c r="L333" s="33">
        <f t="shared" si="65"/>
        <v>40.46</v>
      </c>
      <c r="M333" s="33">
        <f t="shared" si="66"/>
        <v>38.08</v>
      </c>
      <c r="N333" s="33">
        <f t="shared" si="68"/>
        <v>35.700000000000003</v>
      </c>
      <c r="O333" s="33">
        <f t="shared" si="69"/>
        <v>33.32</v>
      </c>
      <c r="P333" s="33">
        <f t="shared" si="70"/>
        <v>30.94</v>
      </c>
      <c r="Q333" s="33">
        <f t="shared" si="71"/>
        <v>27.131999999999998</v>
      </c>
    </row>
    <row r="334" spans="1:17" s="29" customFormat="1" ht="21" customHeight="1" x14ac:dyDescent="0.2">
      <c r="A334" s="192"/>
      <c r="C334" s="104" t="s">
        <v>84</v>
      </c>
      <c r="D334" s="7" t="s">
        <v>476</v>
      </c>
      <c r="E334" s="7" t="s">
        <v>476</v>
      </c>
      <c r="F334" s="7" t="s">
        <v>11</v>
      </c>
      <c r="G334" s="45" t="s">
        <v>156</v>
      </c>
      <c r="H334" s="80">
        <v>21.8</v>
      </c>
      <c r="I334" s="32">
        <v>49.8</v>
      </c>
      <c r="J334" s="33">
        <f t="shared" si="67"/>
        <v>47.309999999999995</v>
      </c>
      <c r="K334" s="33">
        <f t="shared" si="64"/>
        <v>44.819999999999993</v>
      </c>
      <c r="L334" s="33">
        <f t="shared" si="65"/>
        <v>42.33</v>
      </c>
      <c r="M334" s="33">
        <f t="shared" si="66"/>
        <v>39.839999999999996</v>
      </c>
      <c r="N334" s="33">
        <f t="shared" si="68"/>
        <v>37.349999999999994</v>
      </c>
      <c r="O334" s="33">
        <f t="shared" si="69"/>
        <v>34.86</v>
      </c>
      <c r="P334" s="33">
        <f t="shared" si="70"/>
        <v>32.370000000000005</v>
      </c>
      <c r="Q334" s="33">
        <f t="shared" si="71"/>
        <v>28.385999999999996</v>
      </c>
    </row>
    <row r="335" spans="1:17" s="29" customFormat="1" ht="21" customHeight="1" x14ac:dyDescent="0.2">
      <c r="A335" s="192"/>
      <c r="C335" s="105" t="s">
        <v>84</v>
      </c>
      <c r="D335" s="3" t="s">
        <v>476</v>
      </c>
      <c r="E335" s="3" t="s">
        <v>476</v>
      </c>
      <c r="F335" s="3" t="s">
        <v>11</v>
      </c>
      <c r="G335" s="36" t="s">
        <v>353</v>
      </c>
      <c r="H335" s="79">
        <v>43.7</v>
      </c>
      <c r="I335" s="32">
        <v>73.599999999999994</v>
      </c>
      <c r="J335" s="33">
        <f t="shared" si="67"/>
        <v>69.919999999999987</v>
      </c>
      <c r="K335" s="33">
        <f t="shared" si="64"/>
        <v>66.239999999999995</v>
      </c>
      <c r="L335" s="33">
        <f t="shared" si="65"/>
        <v>62.559999999999995</v>
      </c>
      <c r="M335" s="33">
        <f t="shared" si="66"/>
        <v>58.879999999999995</v>
      </c>
      <c r="N335" s="33">
        <f t="shared" si="68"/>
        <v>55.199999999999996</v>
      </c>
      <c r="O335" s="33">
        <f t="shared" si="69"/>
        <v>51.519999999999996</v>
      </c>
      <c r="P335" s="33">
        <f t="shared" si="70"/>
        <v>47.839999999999996</v>
      </c>
      <c r="Q335" s="33">
        <f t="shared" si="71"/>
        <v>41.951999999999991</v>
      </c>
    </row>
    <row r="336" spans="1:17" s="29" customFormat="1" ht="21" customHeight="1" x14ac:dyDescent="0.2">
      <c r="A336" s="51"/>
      <c r="C336" s="106" t="s">
        <v>84</v>
      </c>
      <c r="D336" s="5" t="s">
        <v>460</v>
      </c>
      <c r="E336" s="5" t="s">
        <v>460</v>
      </c>
      <c r="F336" s="5" t="s">
        <v>460</v>
      </c>
      <c r="G336" s="98" t="s">
        <v>379</v>
      </c>
      <c r="H336" s="79">
        <v>43.7</v>
      </c>
      <c r="I336" s="32">
        <v>91.8</v>
      </c>
      <c r="J336" s="33">
        <f t="shared" si="67"/>
        <v>87.21</v>
      </c>
      <c r="K336" s="33">
        <f t="shared" si="64"/>
        <v>82.62</v>
      </c>
      <c r="L336" s="33">
        <f t="shared" si="65"/>
        <v>78.03</v>
      </c>
      <c r="M336" s="33">
        <f t="shared" si="66"/>
        <v>73.44</v>
      </c>
      <c r="N336" s="33">
        <f t="shared" si="68"/>
        <v>68.849999999999994</v>
      </c>
      <c r="O336" s="33">
        <f t="shared" si="69"/>
        <v>64.259999999999991</v>
      </c>
      <c r="P336" s="33">
        <f t="shared" si="70"/>
        <v>59.67</v>
      </c>
      <c r="Q336" s="33">
        <f t="shared" si="71"/>
        <v>52.325999999999993</v>
      </c>
    </row>
    <row r="337" spans="1:17" s="29" customFormat="1" ht="21" customHeight="1" x14ac:dyDescent="0.2">
      <c r="A337" s="205"/>
      <c r="C337" s="104" t="s">
        <v>84</v>
      </c>
      <c r="D337" s="7" t="s">
        <v>17</v>
      </c>
      <c r="E337" s="7" t="s">
        <v>15</v>
      </c>
      <c r="F337" s="7" t="s">
        <v>79</v>
      </c>
      <c r="G337" s="45" t="s">
        <v>160</v>
      </c>
      <c r="H337" s="80"/>
      <c r="I337" s="32">
        <v>43.8</v>
      </c>
      <c r="J337" s="33">
        <f t="shared" si="67"/>
        <v>41.61</v>
      </c>
      <c r="K337" s="33">
        <f t="shared" si="64"/>
        <v>39.419999999999995</v>
      </c>
      <c r="L337" s="33">
        <f t="shared" si="65"/>
        <v>37.229999999999997</v>
      </c>
      <c r="M337" s="33">
        <f t="shared" si="66"/>
        <v>35.04</v>
      </c>
      <c r="N337" s="33">
        <f t="shared" si="68"/>
        <v>32.849999999999994</v>
      </c>
      <c r="O337" s="33">
        <f t="shared" si="69"/>
        <v>30.659999999999997</v>
      </c>
      <c r="P337" s="33">
        <f t="shared" si="70"/>
        <v>28.47</v>
      </c>
      <c r="Q337" s="33">
        <f t="shared" si="71"/>
        <v>24.965999999999998</v>
      </c>
    </row>
    <row r="338" spans="1:17" s="29" customFormat="1" ht="21" customHeight="1" x14ac:dyDescent="0.2">
      <c r="A338" s="205"/>
      <c r="C338" s="105" t="s">
        <v>84</v>
      </c>
      <c r="D338" s="3" t="s">
        <v>17</v>
      </c>
      <c r="E338" s="3" t="s">
        <v>15</v>
      </c>
      <c r="F338" s="3" t="s">
        <v>79</v>
      </c>
      <c r="G338" s="36" t="s">
        <v>184</v>
      </c>
      <c r="H338" s="79"/>
      <c r="I338" s="32">
        <v>72.5</v>
      </c>
      <c r="J338" s="33">
        <f t="shared" si="67"/>
        <v>68.875</v>
      </c>
      <c r="K338" s="33">
        <f t="shared" si="64"/>
        <v>65.25</v>
      </c>
      <c r="L338" s="33">
        <f t="shared" si="65"/>
        <v>61.625</v>
      </c>
      <c r="M338" s="33">
        <f t="shared" si="66"/>
        <v>58</v>
      </c>
      <c r="N338" s="33">
        <f t="shared" si="68"/>
        <v>54.375</v>
      </c>
      <c r="O338" s="33">
        <f t="shared" si="69"/>
        <v>50.75</v>
      </c>
      <c r="P338" s="33">
        <f t="shared" si="70"/>
        <v>47.125</v>
      </c>
      <c r="Q338" s="33">
        <f t="shared" si="71"/>
        <v>41.325000000000003</v>
      </c>
    </row>
    <row r="339" spans="1:17" s="29" customFormat="1" ht="21" customHeight="1" x14ac:dyDescent="0.2">
      <c r="C339" s="104" t="s">
        <v>84</v>
      </c>
      <c r="D339" s="7" t="s">
        <v>11</v>
      </c>
      <c r="E339" s="7" t="s">
        <v>21</v>
      </c>
      <c r="F339" s="7" t="s">
        <v>53</v>
      </c>
      <c r="G339" s="45" t="s">
        <v>160</v>
      </c>
      <c r="H339" s="80"/>
      <c r="I339" s="32">
        <v>49.5</v>
      </c>
      <c r="J339" s="33">
        <f t="shared" si="67"/>
        <v>47.024999999999999</v>
      </c>
      <c r="K339" s="33">
        <f t="shared" si="64"/>
        <v>44.55</v>
      </c>
      <c r="L339" s="33">
        <f t="shared" si="65"/>
        <v>42.075000000000003</v>
      </c>
      <c r="M339" s="33">
        <f t="shared" si="66"/>
        <v>39.6</v>
      </c>
      <c r="N339" s="33">
        <f t="shared" si="68"/>
        <v>37.125</v>
      </c>
      <c r="O339" s="33">
        <f t="shared" si="69"/>
        <v>34.65</v>
      </c>
      <c r="P339" s="33">
        <f t="shared" si="70"/>
        <v>32.174999999999997</v>
      </c>
      <c r="Q339" s="33">
        <f t="shared" si="71"/>
        <v>28.215</v>
      </c>
    </row>
    <row r="340" spans="1:17" s="29" customFormat="1" ht="21" customHeight="1" x14ac:dyDescent="0.2">
      <c r="C340" s="105" t="s">
        <v>84</v>
      </c>
      <c r="D340" s="3" t="s">
        <v>11</v>
      </c>
      <c r="E340" s="3" t="s">
        <v>21</v>
      </c>
      <c r="F340" s="3" t="s">
        <v>53</v>
      </c>
      <c r="G340" s="36" t="s">
        <v>184</v>
      </c>
      <c r="H340" s="79"/>
      <c r="I340" s="32">
        <v>92.699999999999989</v>
      </c>
      <c r="J340" s="33">
        <f t="shared" si="67"/>
        <v>88.064999999999984</v>
      </c>
      <c r="K340" s="33">
        <f t="shared" si="64"/>
        <v>83.429999999999993</v>
      </c>
      <c r="L340" s="33">
        <f t="shared" si="65"/>
        <v>78.794999999999987</v>
      </c>
      <c r="M340" s="33">
        <f t="shared" si="66"/>
        <v>74.16</v>
      </c>
      <c r="N340" s="33">
        <f t="shared" si="68"/>
        <v>69.524999999999991</v>
      </c>
      <c r="O340" s="33">
        <f t="shared" si="69"/>
        <v>64.889999999999986</v>
      </c>
      <c r="P340" s="33">
        <f t="shared" si="70"/>
        <v>60.254999999999995</v>
      </c>
      <c r="Q340" s="33">
        <f t="shared" si="71"/>
        <v>52.838999999999992</v>
      </c>
    </row>
    <row r="341" spans="1:17" s="29" customFormat="1" ht="21" customHeight="1" x14ac:dyDescent="0.2">
      <c r="A341" s="51"/>
      <c r="C341" s="104" t="s">
        <v>84</v>
      </c>
      <c r="D341" s="7" t="s">
        <v>58</v>
      </c>
      <c r="E341" s="7" t="s">
        <v>58</v>
      </c>
      <c r="F341" s="7" t="s">
        <v>108</v>
      </c>
      <c r="G341" s="45" t="s">
        <v>160</v>
      </c>
      <c r="H341" s="80">
        <v>21.8</v>
      </c>
      <c r="I341" s="32">
        <v>59.7</v>
      </c>
      <c r="J341" s="33">
        <f t="shared" si="67"/>
        <v>56.715000000000003</v>
      </c>
      <c r="K341" s="33">
        <f t="shared" si="64"/>
        <v>53.730000000000004</v>
      </c>
      <c r="L341" s="33">
        <f t="shared" si="65"/>
        <v>50.745000000000005</v>
      </c>
      <c r="M341" s="33">
        <f t="shared" si="66"/>
        <v>47.760000000000005</v>
      </c>
      <c r="N341" s="33">
        <f t="shared" si="68"/>
        <v>44.775000000000006</v>
      </c>
      <c r="O341" s="33">
        <f t="shared" si="69"/>
        <v>41.790000000000006</v>
      </c>
      <c r="P341" s="33">
        <f t="shared" si="70"/>
        <v>38.805000000000007</v>
      </c>
      <c r="Q341" s="33">
        <f t="shared" si="71"/>
        <v>34.028999999999996</v>
      </c>
    </row>
    <row r="342" spans="1:17" s="29" customFormat="1" ht="21" customHeight="1" x14ac:dyDescent="0.2">
      <c r="A342" s="51"/>
      <c r="C342" s="104" t="s">
        <v>84</v>
      </c>
      <c r="D342" s="7" t="s">
        <v>88</v>
      </c>
      <c r="E342" s="7" t="s">
        <v>307</v>
      </c>
      <c r="F342" s="7" t="s">
        <v>97</v>
      </c>
      <c r="G342" s="45" t="s">
        <v>156</v>
      </c>
      <c r="H342" s="80">
        <v>21.8</v>
      </c>
      <c r="I342" s="32">
        <v>46.7</v>
      </c>
      <c r="J342" s="33">
        <f t="shared" si="67"/>
        <v>44.365000000000002</v>
      </c>
      <c r="K342" s="33">
        <f t="shared" si="64"/>
        <v>42.03</v>
      </c>
      <c r="L342" s="33">
        <f t="shared" si="65"/>
        <v>39.695</v>
      </c>
      <c r="M342" s="33">
        <f t="shared" si="66"/>
        <v>37.36</v>
      </c>
      <c r="N342" s="33">
        <f t="shared" si="68"/>
        <v>35.025000000000006</v>
      </c>
      <c r="O342" s="33">
        <f t="shared" si="69"/>
        <v>32.690000000000005</v>
      </c>
      <c r="P342" s="33">
        <f t="shared" si="70"/>
        <v>30.355000000000004</v>
      </c>
      <c r="Q342" s="33">
        <f t="shared" si="71"/>
        <v>26.619</v>
      </c>
    </row>
    <row r="343" spans="1:17" s="29" customFormat="1" ht="21" customHeight="1" x14ac:dyDescent="0.2">
      <c r="A343" s="51"/>
      <c r="C343" s="105" t="s">
        <v>84</v>
      </c>
      <c r="D343" s="3" t="s">
        <v>88</v>
      </c>
      <c r="E343" s="3" t="s">
        <v>307</v>
      </c>
      <c r="F343" s="3" t="s">
        <v>97</v>
      </c>
      <c r="G343" s="36" t="s">
        <v>353</v>
      </c>
      <c r="H343" s="79">
        <v>43.7</v>
      </c>
      <c r="I343" s="32">
        <v>94.899999999999991</v>
      </c>
      <c r="J343" s="33">
        <f t="shared" si="67"/>
        <v>90.154999999999987</v>
      </c>
      <c r="K343" s="33">
        <f t="shared" si="64"/>
        <v>85.41</v>
      </c>
      <c r="L343" s="33">
        <f t="shared" si="65"/>
        <v>80.664999999999992</v>
      </c>
      <c r="M343" s="33">
        <f t="shared" si="66"/>
        <v>75.919999999999987</v>
      </c>
      <c r="N343" s="33">
        <f t="shared" si="68"/>
        <v>71.174999999999997</v>
      </c>
      <c r="O343" s="33">
        <f t="shared" si="69"/>
        <v>66.429999999999993</v>
      </c>
      <c r="P343" s="33">
        <f t="shared" si="70"/>
        <v>61.684999999999995</v>
      </c>
      <c r="Q343" s="33">
        <f t="shared" si="71"/>
        <v>54.092999999999989</v>
      </c>
    </row>
    <row r="344" spans="1:17" s="29" customFormat="1" ht="21" customHeight="1" x14ac:dyDescent="0.2">
      <c r="A344" s="51"/>
      <c r="C344" s="104" t="s">
        <v>84</v>
      </c>
      <c r="D344" s="7" t="s">
        <v>88</v>
      </c>
      <c r="E344" s="7" t="s">
        <v>58</v>
      </c>
      <c r="F344" s="7" t="s">
        <v>37</v>
      </c>
      <c r="G344" s="45" t="s">
        <v>156</v>
      </c>
      <c r="H344" s="80">
        <v>21.8</v>
      </c>
      <c r="I344" s="32">
        <v>60.4</v>
      </c>
      <c r="J344" s="33">
        <f t="shared" si="67"/>
        <v>57.379999999999995</v>
      </c>
      <c r="K344" s="33">
        <f t="shared" si="64"/>
        <v>54.36</v>
      </c>
      <c r="L344" s="33">
        <f t="shared" si="65"/>
        <v>51.34</v>
      </c>
      <c r="M344" s="33">
        <f t="shared" si="66"/>
        <v>48.32</v>
      </c>
      <c r="N344" s="33">
        <f t="shared" si="68"/>
        <v>45.3</v>
      </c>
      <c r="O344" s="33">
        <f t="shared" si="69"/>
        <v>42.28</v>
      </c>
      <c r="P344" s="33">
        <f t="shared" si="70"/>
        <v>39.260000000000005</v>
      </c>
      <c r="Q344" s="33">
        <f t="shared" si="71"/>
        <v>34.427999999999997</v>
      </c>
    </row>
    <row r="345" spans="1:17" s="29" customFormat="1" ht="21" customHeight="1" x14ac:dyDescent="0.2">
      <c r="A345" s="51"/>
      <c r="C345" s="105" t="s">
        <v>84</v>
      </c>
      <c r="D345" s="3" t="s">
        <v>88</v>
      </c>
      <c r="E345" s="3" t="s">
        <v>58</v>
      </c>
      <c r="F345" s="3" t="s">
        <v>37</v>
      </c>
      <c r="G345" s="36" t="s">
        <v>353</v>
      </c>
      <c r="H345" s="79">
        <v>43.7</v>
      </c>
      <c r="I345" s="32">
        <v>156.69999999999999</v>
      </c>
      <c r="J345" s="33">
        <f t="shared" si="67"/>
        <v>148.86499999999998</v>
      </c>
      <c r="K345" s="33">
        <f t="shared" si="64"/>
        <v>141.03</v>
      </c>
      <c r="L345" s="33">
        <f t="shared" si="65"/>
        <v>133.19499999999999</v>
      </c>
      <c r="M345" s="33">
        <f t="shared" si="66"/>
        <v>125.35999999999999</v>
      </c>
      <c r="N345" s="33">
        <f t="shared" si="68"/>
        <v>117.52499999999999</v>
      </c>
      <c r="O345" s="33">
        <f t="shared" si="69"/>
        <v>109.69</v>
      </c>
      <c r="P345" s="33">
        <f t="shared" si="70"/>
        <v>101.85499999999999</v>
      </c>
      <c r="Q345" s="33">
        <f t="shared" si="71"/>
        <v>89.318999999999988</v>
      </c>
    </row>
    <row r="346" spans="1:17" s="29" customFormat="1" ht="21" customHeight="1" x14ac:dyDescent="0.2">
      <c r="A346" s="51"/>
      <c r="C346" s="104" t="s">
        <v>84</v>
      </c>
      <c r="D346" s="7" t="s">
        <v>79</v>
      </c>
      <c r="E346" s="7" t="s">
        <v>26</v>
      </c>
      <c r="F346" s="7" t="s">
        <v>53</v>
      </c>
      <c r="G346" s="45" t="s">
        <v>156</v>
      </c>
      <c r="H346" s="80">
        <v>21.8</v>
      </c>
      <c r="I346" s="32">
        <v>56.4</v>
      </c>
      <c r="J346" s="33">
        <f t="shared" si="67"/>
        <v>53.58</v>
      </c>
      <c r="K346" s="33">
        <f t="shared" si="64"/>
        <v>50.76</v>
      </c>
      <c r="L346" s="33">
        <f t="shared" si="65"/>
        <v>47.94</v>
      </c>
      <c r="M346" s="33">
        <f t="shared" si="66"/>
        <v>45.12</v>
      </c>
      <c r="N346" s="33">
        <f t="shared" si="68"/>
        <v>42.3</v>
      </c>
      <c r="O346" s="33">
        <f t="shared" si="69"/>
        <v>39.480000000000004</v>
      </c>
      <c r="P346" s="33">
        <f t="shared" si="70"/>
        <v>36.659999999999997</v>
      </c>
      <c r="Q346" s="33">
        <f t="shared" si="71"/>
        <v>32.147999999999996</v>
      </c>
    </row>
    <row r="347" spans="1:17" s="29" customFormat="1" ht="21" customHeight="1" x14ac:dyDescent="0.2">
      <c r="A347" s="51"/>
      <c r="C347" s="105" t="s">
        <v>84</v>
      </c>
      <c r="D347" s="3" t="s">
        <v>79</v>
      </c>
      <c r="E347" s="3" t="s">
        <v>26</v>
      </c>
      <c r="F347" s="3" t="s">
        <v>53</v>
      </c>
      <c r="G347" s="36" t="s">
        <v>353</v>
      </c>
      <c r="H347" s="79">
        <v>43.7</v>
      </c>
      <c r="I347" s="32">
        <v>92.1</v>
      </c>
      <c r="J347" s="33">
        <f t="shared" si="67"/>
        <v>87.49499999999999</v>
      </c>
      <c r="K347" s="33">
        <f t="shared" si="64"/>
        <v>82.89</v>
      </c>
      <c r="L347" s="33">
        <f t="shared" si="65"/>
        <v>78.284999999999997</v>
      </c>
      <c r="M347" s="33">
        <f t="shared" si="66"/>
        <v>73.679999999999993</v>
      </c>
      <c r="N347" s="33">
        <f t="shared" si="68"/>
        <v>69.074999999999989</v>
      </c>
      <c r="O347" s="33">
        <f t="shared" si="69"/>
        <v>64.47</v>
      </c>
      <c r="P347" s="33">
        <f t="shared" si="70"/>
        <v>59.864999999999995</v>
      </c>
      <c r="Q347" s="33">
        <f t="shared" si="71"/>
        <v>52.496999999999993</v>
      </c>
    </row>
    <row r="348" spans="1:17" s="29" customFormat="1" ht="21" customHeight="1" x14ac:dyDescent="0.2">
      <c r="A348" s="185"/>
      <c r="C348" s="104" t="s">
        <v>84</v>
      </c>
      <c r="D348" s="7" t="s">
        <v>79</v>
      </c>
      <c r="E348" s="7" t="s">
        <v>26</v>
      </c>
      <c r="F348" s="7" t="s">
        <v>53</v>
      </c>
      <c r="G348" s="45" t="s">
        <v>466</v>
      </c>
      <c r="H348" s="80">
        <v>21.8</v>
      </c>
      <c r="I348" s="32">
        <v>43.6</v>
      </c>
      <c r="J348" s="33">
        <f t="shared" si="67"/>
        <v>41.42</v>
      </c>
      <c r="K348" s="33">
        <f t="shared" si="64"/>
        <v>39.24</v>
      </c>
      <c r="L348" s="33">
        <f t="shared" si="65"/>
        <v>37.06</v>
      </c>
      <c r="M348" s="33">
        <f t="shared" si="66"/>
        <v>34.880000000000003</v>
      </c>
      <c r="N348" s="33">
        <f t="shared" si="68"/>
        <v>32.700000000000003</v>
      </c>
      <c r="O348" s="33">
        <f t="shared" si="69"/>
        <v>30.520000000000003</v>
      </c>
      <c r="P348" s="33">
        <f t="shared" si="70"/>
        <v>28.340000000000003</v>
      </c>
      <c r="Q348" s="33">
        <f t="shared" si="71"/>
        <v>24.852</v>
      </c>
    </row>
    <row r="349" spans="1:17" s="29" customFormat="1" ht="21" customHeight="1" x14ac:dyDescent="0.2">
      <c r="A349" s="185"/>
      <c r="C349" s="105" t="s">
        <v>84</v>
      </c>
      <c r="D349" s="3" t="s">
        <v>79</v>
      </c>
      <c r="E349" s="3" t="s">
        <v>26</v>
      </c>
      <c r="F349" s="3" t="s">
        <v>53</v>
      </c>
      <c r="G349" s="57" t="s">
        <v>467</v>
      </c>
      <c r="H349" s="79">
        <v>43.7</v>
      </c>
      <c r="I349" s="32">
        <v>79.3</v>
      </c>
      <c r="J349" s="33">
        <f t="shared" si="67"/>
        <v>75.334999999999994</v>
      </c>
      <c r="K349" s="33">
        <f t="shared" si="64"/>
        <v>71.37</v>
      </c>
      <c r="L349" s="33">
        <f t="shared" si="65"/>
        <v>67.405000000000001</v>
      </c>
      <c r="M349" s="33">
        <f t="shared" si="66"/>
        <v>63.44</v>
      </c>
      <c r="N349" s="33">
        <f t="shared" si="68"/>
        <v>59.474999999999994</v>
      </c>
      <c r="O349" s="33">
        <f t="shared" si="69"/>
        <v>55.51</v>
      </c>
      <c r="P349" s="33">
        <f t="shared" si="70"/>
        <v>51.545000000000002</v>
      </c>
      <c r="Q349" s="33">
        <f t="shared" si="71"/>
        <v>45.200999999999993</v>
      </c>
    </row>
    <row r="350" spans="1:17" s="29" customFormat="1" ht="21" customHeight="1" x14ac:dyDescent="0.2">
      <c r="A350" s="51"/>
      <c r="C350" s="104" t="s">
        <v>84</v>
      </c>
      <c r="D350" s="7" t="s">
        <v>79</v>
      </c>
      <c r="E350" s="7" t="s">
        <v>79</v>
      </c>
      <c r="F350" s="7" t="s">
        <v>39</v>
      </c>
      <c r="G350" s="45" t="s">
        <v>156</v>
      </c>
      <c r="H350" s="80">
        <v>21.8</v>
      </c>
      <c r="I350" s="32">
        <v>89.5</v>
      </c>
      <c r="J350" s="33">
        <f t="shared" si="67"/>
        <v>85.025000000000006</v>
      </c>
      <c r="K350" s="33">
        <f t="shared" si="64"/>
        <v>80.55</v>
      </c>
      <c r="L350" s="33">
        <f t="shared" si="65"/>
        <v>76.075000000000003</v>
      </c>
      <c r="M350" s="33">
        <f t="shared" si="66"/>
        <v>71.599999999999994</v>
      </c>
      <c r="N350" s="33">
        <f t="shared" si="68"/>
        <v>67.125</v>
      </c>
      <c r="O350" s="33">
        <f t="shared" si="69"/>
        <v>62.650000000000006</v>
      </c>
      <c r="P350" s="33">
        <f t="shared" si="70"/>
        <v>58.174999999999997</v>
      </c>
      <c r="Q350" s="33">
        <f t="shared" si="71"/>
        <v>51.015000000000001</v>
      </c>
    </row>
    <row r="351" spans="1:17" s="29" customFormat="1" ht="21" customHeight="1" x14ac:dyDescent="0.2">
      <c r="A351" s="51"/>
      <c r="C351" s="106" t="s">
        <v>84</v>
      </c>
      <c r="D351" s="5" t="s">
        <v>79</v>
      </c>
      <c r="E351" s="5" t="s">
        <v>79</v>
      </c>
      <c r="F351" s="5" t="s">
        <v>39</v>
      </c>
      <c r="G351" s="98" t="s">
        <v>353</v>
      </c>
      <c r="H351" s="81">
        <v>43.7</v>
      </c>
      <c r="I351" s="32">
        <v>161</v>
      </c>
      <c r="J351" s="33">
        <f t="shared" si="67"/>
        <v>152.94999999999999</v>
      </c>
      <c r="K351" s="33">
        <f t="shared" si="64"/>
        <v>144.9</v>
      </c>
      <c r="L351" s="33">
        <f t="shared" si="65"/>
        <v>136.85</v>
      </c>
      <c r="M351" s="33">
        <f t="shared" si="66"/>
        <v>128.80000000000001</v>
      </c>
      <c r="N351" s="33">
        <f t="shared" si="68"/>
        <v>120.75</v>
      </c>
      <c r="O351" s="33">
        <f t="shared" si="69"/>
        <v>112.7</v>
      </c>
      <c r="P351" s="33">
        <f t="shared" si="70"/>
        <v>104.65</v>
      </c>
      <c r="Q351" s="33">
        <f t="shared" si="71"/>
        <v>91.769999999999982</v>
      </c>
    </row>
    <row r="352" spans="1:17" s="29" customFormat="1" ht="21" customHeight="1" x14ac:dyDescent="0.2">
      <c r="A352" s="51"/>
      <c r="C352" s="104" t="s">
        <v>84</v>
      </c>
      <c r="D352" s="7" t="s">
        <v>83</v>
      </c>
      <c r="E352" s="7" t="s">
        <v>91</v>
      </c>
      <c r="F352" s="7" t="s">
        <v>83</v>
      </c>
      <c r="G352" s="45" t="s">
        <v>156</v>
      </c>
      <c r="H352" s="80">
        <v>21.8</v>
      </c>
      <c r="I352" s="32">
        <v>43</v>
      </c>
      <c r="J352" s="33">
        <f t="shared" si="67"/>
        <v>40.85</v>
      </c>
      <c r="K352" s="33">
        <f t="shared" si="64"/>
        <v>38.700000000000003</v>
      </c>
      <c r="L352" s="33">
        <f t="shared" si="65"/>
        <v>36.549999999999997</v>
      </c>
      <c r="M352" s="33">
        <f t="shared" si="66"/>
        <v>34.4</v>
      </c>
      <c r="N352" s="33">
        <f t="shared" si="68"/>
        <v>32.25</v>
      </c>
      <c r="O352" s="33">
        <f t="shared" si="69"/>
        <v>30.1</v>
      </c>
      <c r="P352" s="33">
        <f t="shared" si="70"/>
        <v>27.950000000000003</v>
      </c>
      <c r="Q352" s="33">
        <f t="shared" si="71"/>
        <v>24.51</v>
      </c>
    </row>
    <row r="353" spans="1:17" s="29" customFormat="1" ht="21" customHeight="1" x14ac:dyDescent="0.2">
      <c r="A353" s="51"/>
      <c r="C353" s="105" t="s">
        <v>84</v>
      </c>
      <c r="D353" s="3" t="s">
        <v>83</v>
      </c>
      <c r="E353" s="3" t="s">
        <v>91</v>
      </c>
      <c r="F353" s="3" t="s">
        <v>83</v>
      </c>
      <c r="G353" s="36" t="s">
        <v>353</v>
      </c>
      <c r="H353" s="79">
        <v>43.7</v>
      </c>
      <c r="I353" s="32">
        <v>58.8</v>
      </c>
      <c r="J353" s="33">
        <f t="shared" si="67"/>
        <v>55.86</v>
      </c>
      <c r="K353" s="33">
        <f t="shared" si="64"/>
        <v>52.919999999999995</v>
      </c>
      <c r="L353" s="33">
        <f t="shared" si="65"/>
        <v>49.98</v>
      </c>
      <c r="M353" s="33">
        <f t="shared" si="66"/>
        <v>47.04</v>
      </c>
      <c r="N353" s="33">
        <f t="shared" si="68"/>
        <v>44.099999999999994</v>
      </c>
      <c r="O353" s="33">
        <f t="shared" si="69"/>
        <v>41.16</v>
      </c>
      <c r="P353" s="33">
        <f t="shared" si="70"/>
        <v>38.22</v>
      </c>
      <c r="Q353" s="33">
        <f t="shared" si="71"/>
        <v>33.515999999999998</v>
      </c>
    </row>
    <row r="354" spans="1:17" s="29" customFormat="1" ht="21" customHeight="1" x14ac:dyDescent="0.2">
      <c r="A354" s="185"/>
      <c r="C354" s="104" t="s">
        <v>84</v>
      </c>
      <c r="D354" s="7" t="s">
        <v>83</v>
      </c>
      <c r="E354" s="7" t="s">
        <v>91</v>
      </c>
      <c r="F354" s="7" t="s">
        <v>83</v>
      </c>
      <c r="G354" s="45" t="s">
        <v>466</v>
      </c>
      <c r="H354" s="80">
        <v>21.8</v>
      </c>
      <c r="I354" s="32">
        <v>28.4</v>
      </c>
      <c r="J354" s="33">
        <f t="shared" si="67"/>
        <v>26.979999999999997</v>
      </c>
      <c r="K354" s="33">
        <f t="shared" si="64"/>
        <v>25.56</v>
      </c>
      <c r="L354" s="33">
        <f t="shared" si="65"/>
        <v>24.14</v>
      </c>
      <c r="M354" s="33">
        <f t="shared" si="66"/>
        <v>22.72</v>
      </c>
      <c r="N354" s="33">
        <f t="shared" si="68"/>
        <v>21.299999999999997</v>
      </c>
      <c r="O354" s="33">
        <f t="shared" si="69"/>
        <v>19.88</v>
      </c>
      <c r="P354" s="33">
        <f t="shared" si="70"/>
        <v>18.46</v>
      </c>
      <c r="Q354" s="33">
        <f t="shared" si="71"/>
        <v>16.187999999999995</v>
      </c>
    </row>
    <row r="355" spans="1:17" s="29" customFormat="1" ht="21" customHeight="1" x14ac:dyDescent="0.2">
      <c r="A355" s="185"/>
      <c r="C355" s="105" t="s">
        <v>84</v>
      </c>
      <c r="D355" s="3" t="s">
        <v>83</v>
      </c>
      <c r="E355" s="3" t="s">
        <v>91</v>
      </c>
      <c r="F355" s="3" t="s">
        <v>83</v>
      </c>
      <c r="G355" s="57" t="s">
        <v>467</v>
      </c>
      <c r="H355" s="79">
        <v>43.7</v>
      </c>
      <c r="I355" s="32">
        <v>44.2</v>
      </c>
      <c r="J355" s="33">
        <f t="shared" si="67"/>
        <v>41.99</v>
      </c>
      <c r="K355" s="33">
        <f t="shared" si="64"/>
        <v>39.78</v>
      </c>
      <c r="L355" s="33">
        <f t="shared" si="65"/>
        <v>37.57</v>
      </c>
      <c r="M355" s="33">
        <f t="shared" si="66"/>
        <v>35.36</v>
      </c>
      <c r="N355" s="33">
        <f t="shared" si="68"/>
        <v>33.150000000000006</v>
      </c>
      <c r="O355" s="33">
        <f t="shared" si="69"/>
        <v>30.940000000000005</v>
      </c>
      <c r="P355" s="33">
        <f t="shared" si="70"/>
        <v>28.730000000000004</v>
      </c>
      <c r="Q355" s="33">
        <f t="shared" si="71"/>
        <v>25.193999999999999</v>
      </c>
    </row>
    <row r="356" spans="1:17" s="29" customFormat="1" ht="21" customHeight="1" x14ac:dyDescent="0.2">
      <c r="A356" s="51"/>
      <c r="C356" s="104" t="s">
        <v>84</v>
      </c>
      <c r="D356" s="7" t="s">
        <v>72</v>
      </c>
      <c r="E356" s="7" t="s">
        <v>19</v>
      </c>
      <c r="F356" s="7" t="s">
        <v>69</v>
      </c>
      <c r="G356" s="45" t="s">
        <v>156</v>
      </c>
      <c r="H356" s="80">
        <v>21.8</v>
      </c>
      <c r="I356" s="32">
        <v>88.699999999999989</v>
      </c>
      <c r="J356" s="33">
        <f t="shared" si="67"/>
        <v>84.264999999999986</v>
      </c>
      <c r="K356" s="33">
        <f t="shared" si="64"/>
        <v>79.829999999999984</v>
      </c>
      <c r="L356" s="33">
        <f t="shared" si="65"/>
        <v>75.394999999999996</v>
      </c>
      <c r="M356" s="33">
        <f t="shared" si="66"/>
        <v>70.959999999999994</v>
      </c>
      <c r="N356" s="33">
        <f t="shared" si="68"/>
        <v>66.524999999999991</v>
      </c>
      <c r="O356" s="33">
        <f t="shared" si="69"/>
        <v>62.089999999999989</v>
      </c>
      <c r="P356" s="33">
        <f t="shared" si="70"/>
        <v>57.654999999999994</v>
      </c>
      <c r="Q356" s="33">
        <f t="shared" si="71"/>
        <v>50.55899999999999</v>
      </c>
    </row>
    <row r="357" spans="1:17" s="29" customFormat="1" ht="21" customHeight="1" x14ac:dyDescent="0.2">
      <c r="A357" s="50"/>
      <c r="C357" s="105" t="s">
        <v>84</v>
      </c>
      <c r="D357" s="3" t="s">
        <v>72</v>
      </c>
      <c r="E357" s="3" t="s">
        <v>19</v>
      </c>
      <c r="F357" s="3" t="s">
        <v>69</v>
      </c>
      <c r="G357" s="36" t="s">
        <v>353</v>
      </c>
      <c r="H357" s="79">
        <v>43.7</v>
      </c>
      <c r="I357" s="32">
        <v>160.19999999999999</v>
      </c>
      <c r="J357" s="33">
        <f t="shared" si="67"/>
        <v>152.19</v>
      </c>
      <c r="K357" s="33">
        <f t="shared" si="64"/>
        <v>144.17999999999998</v>
      </c>
      <c r="L357" s="33">
        <f t="shared" si="65"/>
        <v>136.16999999999999</v>
      </c>
      <c r="M357" s="33">
        <f t="shared" si="66"/>
        <v>128.16</v>
      </c>
      <c r="N357" s="33">
        <f t="shared" si="68"/>
        <v>120.14999999999999</v>
      </c>
      <c r="O357" s="33">
        <f t="shared" si="69"/>
        <v>112.13999999999999</v>
      </c>
      <c r="P357" s="33">
        <f t="shared" si="70"/>
        <v>104.13</v>
      </c>
      <c r="Q357" s="33">
        <f t="shared" si="71"/>
        <v>91.313999999999993</v>
      </c>
    </row>
    <row r="358" spans="1:17" s="29" customFormat="1" ht="21" customHeight="1" x14ac:dyDescent="0.2">
      <c r="A358" s="50"/>
      <c r="C358" s="104" t="s">
        <v>84</v>
      </c>
      <c r="D358" s="7" t="s">
        <v>81</v>
      </c>
      <c r="E358" s="7" t="s">
        <v>10</v>
      </c>
      <c r="F358" s="7" t="s">
        <v>55</v>
      </c>
      <c r="G358" s="45" t="s">
        <v>156</v>
      </c>
      <c r="H358" s="80">
        <v>21.8</v>
      </c>
      <c r="I358" s="32">
        <v>60.300000000000004</v>
      </c>
      <c r="J358" s="33">
        <f t="shared" si="67"/>
        <v>57.285000000000004</v>
      </c>
      <c r="K358" s="33">
        <f t="shared" si="64"/>
        <v>54.27</v>
      </c>
      <c r="L358" s="33">
        <f t="shared" si="65"/>
        <v>51.255000000000003</v>
      </c>
      <c r="M358" s="33">
        <f t="shared" si="66"/>
        <v>48.24</v>
      </c>
      <c r="N358" s="33">
        <f t="shared" si="68"/>
        <v>45.225000000000001</v>
      </c>
      <c r="O358" s="33">
        <f t="shared" si="69"/>
        <v>42.210000000000008</v>
      </c>
      <c r="P358" s="33">
        <f t="shared" si="70"/>
        <v>39.195000000000007</v>
      </c>
      <c r="Q358" s="33">
        <f t="shared" si="71"/>
        <v>34.371000000000002</v>
      </c>
    </row>
    <row r="359" spans="1:17" s="29" customFormat="1" ht="21" customHeight="1" x14ac:dyDescent="0.2">
      <c r="A359" s="50"/>
      <c r="C359" s="105" t="s">
        <v>84</v>
      </c>
      <c r="D359" s="3" t="s">
        <v>81</v>
      </c>
      <c r="E359" s="3" t="s">
        <v>10</v>
      </c>
      <c r="F359" s="3" t="s">
        <v>55</v>
      </c>
      <c r="G359" s="36" t="s">
        <v>353</v>
      </c>
      <c r="H359" s="79">
        <v>43.7</v>
      </c>
      <c r="I359" s="32">
        <v>96.1</v>
      </c>
      <c r="J359" s="33">
        <f t="shared" si="67"/>
        <v>91.294999999999987</v>
      </c>
      <c r="K359" s="33">
        <f t="shared" si="64"/>
        <v>86.49</v>
      </c>
      <c r="L359" s="33">
        <f t="shared" si="65"/>
        <v>81.685000000000002</v>
      </c>
      <c r="M359" s="33">
        <f t="shared" si="66"/>
        <v>76.88</v>
      </c>
      <c r="N359" s="33">
        <f t="shared" si="68"/>
        <v>72.074999999999989</v>
      </c>
      <c r="O359" s="33">
        <f t="shared" si="69"/>
        <v>67.27</v>
      </c>
      <c r="P359" s="33">
        <f t="shared" si="70"/>
        <v>62.464999999999996</v>
      </c>
      <c r="Q359" s="33">
        <f t="shared" si="71"/>
        <v>54.776999999999994</v>
      </c>
    </row>
    <row r="360" spans="1:17" s="29" customFormat="1" ht="21" customHeight="1" x14ac:dyDescent="0.2">
      <c r="A360" s="50"/>
      <c r="C360" s="104" t="s">
        <v>84</v>
      </c>
      <c r="D360" s="7" t="s">
        <v>81</v>
      </c>
      <c r="E360" s="7" t="s">
        <v>21</v>
      </c>
      <c r="F360" s="7" t="s">
        <v>114</v>
      </c>
      <c r="G360" s="45" t="s">
        <v>156</v>
      </c>
      <c r="H360" s="80">
        <v>21.8</v>
      </c>
      <c r="I360" s="32">
        <v>90.699999999999989</v>
      </c>
      <c r="J360" s="33">
        <f t="shared" si="67"/>
        <v>86.164999999999992</v>
      </c>
      <c r="K360" s="33">
        <f t="shared" si="64"/>
        <v>81.63</v>
      </c>
      <c r="L360" s="33">
        <f t="shared" si="65"/>
        <v>77.094999999999985</v>
      </c>
      <c r="M360" s="33">
        <f t="shared" si="66"/>
        <v>72.559999999999988</v>
      </c>
      <c r="N360" s="33">
        <f t="shared" si="68"/>
        <v>68.024999999999991</v>
      </c>
      <c r="O360" s="33">
        <f t="shared" si="69"/>
        <v>63.489999999999995</v>
      </c>
      <c r="P360" s="33">
        <f t="shared" si="70"/>
        <v>58.954999999999998</v>
      </c>
      <c r="Q360" s="33">
        <f t="shared" si="71"/>
        <v>51.698999999999991</v>
      </c>
    </row>
    <row r="361" spans="1:17" s="29" customFormat="1" ht="21" customHeight="1" x14ac:dyDescent="0.2">
      <c r="A361" s="51"/>
      <c r="C361" s="105" t="s">
        <v>84</v>
      </c>
      <c r="D361" s="3" t="s">
        <v>81</v>
      </c>
      <c r="E361" s="3" t="s">
        <v>21</v>
      </c>
      <c r="F361" s="3" t="s">
        <v>114</v>
      </c>
      <c r="G361" s="36" t="s">
        <v>353</v>
      </c>
      <c r="H361" s="79">
        <v>43.7</v>
      </c>
      <c r="I361" s="32">
        <v>162.19999999999999</v>
      </c>
      <c r="J361" s="33">
        <f t="shared" si="67"/>
        <v>154.08999999999997</v>
      </c>
      <c r="K361" s="33">
        <f t="shared" si="64"/>
        <v>145.97999999999999</v>
      </c>
      <c r="L361" s="33">
        <f t="shared" si="65"/>
        <v>137.87</v>
      </c>
      <c r="M361" s="33">
        <f t="shared" si="66"/>
        <v>129.76</v>
      </c>
      <c r="N361" s="33">
        <f t="shared" si="68"/>
        <v>121.64999999999999</v>
      </c>
      <c r="O361" s="33">
        <f t="shared" si="69"/>
        <v>113.53999999999999</v>
      </c>
      <c r="P361" s="33">
        <f t="shared" si="70"/>
        <v>105.43</v>
      </c>
      <c r="Q361" s="33">
        <f t="shared" si="71"/>
        <v>92.453999999999979</v>
      </c>
    </row>
    <row r="362" spans="1:17" s="29" customFormat="1" ht="21" customHeight="1" x14ac:dyDescent="0.2">
      <c r="A362" s="51"/>
      <c r="C362" s="103" t="s">
        <v>84</v>
      </c>
      <c r="D362" s="1" t="s">
        <v>77</v>
      </c>
      <c r="E362" s="1" t="s">
        <v>23</v>
      </c>
      <c r="F362" s="1" t="s">
        <v>136</v>
      </c>
      <c r="G362" s="54" t="s">
        <v>156</v>
      </c>
      <c r="H362" s="77">
        <v>21.8</v>
      </c>
      <c r="I362" s="32">
        <v>63.1</v>
      </c>
      <c r="J362" s="33">
        <f t="shared" si="67"/>
        <v>59.945</v>
      </c>
      <c r="K362" s="33">
        <f t="shared" si="64"/>
        <v>56.79</v>
      </c>
      <c r="L362" s="33">
        <f t="shared" si="65"/>
        <v>53.635000000000005</v>
      </c>
      <c r="M362" s="33">
        <f t="shared" si="66"/>
        <v>50.480000000000004</v>
      </c>
      <c r="N362" s="33">
        <f t="shared" si="68"/>
        <v>47.325000000000003</v>
      </c>
      <c r="O362" s="33">
        <f t="shared" si="69"/>
        <v>44.17</v>
      </c>
      <c r="P362" s="33">
        <f t="shared" si="70"/>
        <v>41.015000000000001</v>
      </c>
      <c r="Q362" s="33">
        <f t="shared" si="71"/>
        <v>35.966999999999999</v>
      </c>
    </row>
    <row r="363" spans="1:17" s="29" customFormat="1" ht="21" customHeight="1" x14ac:dyDescent="0.2">
      <c r="A363" s="51"/>
      <c r="C363" s="103" t="s">
        <v>84</v>
      </c>
      <c r="D363" s="1" t="s">
        <v>77</v>
      </c>
      <c r="E363" s="1" t="s">
        <v>77</v>
      </c>
      <c r="F363" s="1" t="s">
        <v>208</v>
      </c>
      <c r="G363" s="54" t="s">
        <v>156</v>
      </c>
      <c r="H363" s="77">
        <v>21.8</v>
      </c>
      <c r="I363" s="32">
        <v>177.4</v>
      </c>
      <c r="J363" s="33">
        <f t="shared" si="67"/>
        <v>168.53</v>
      </c>
      <c r="K363" s="33">
        <f t="shared" si="64"/>
        <v>159.66</v>
      </c>
      <c r="L363" s="33">
        <f t="shared" si="65"/>
        <v>150.79000000000002</v>
      </c>
      <c r="M363" s="33">
        <f t="shared" si="66"/>
        <v>141.92000000000002</v>
      </c>
      <c r="N363" s="33">
        <f t="shared" si="68"/>
        <v>133.05000000000001</v>
      </c>
      <c r="O363" s="33">
        <f t="shared" si="69"/>
        <v>124.18</v>
      </c>
      <c r="P363" s="33">
        <f t="shared" si="70"/>
        <v>115.31</v>
      </c>
      <c r="Q363" s="33">
        <f t="shared" si="71"/>
        <v>101.11799999999999</v>
      </c>
    </row>
    <row r="364" spans="1:17" s="29" customFormat="1" ht="21" customHeight="1" x14ac:dyDescent="0.2">
      <c r="A364" s="51"/>
      <c r="C364" s="104" t="s">
        <v>84</v>
      </c>
      <c r="D364" s="7" t="s">
        <v>77</v>
      </c>
      <c r="E364" s="7" t="s">
        <v>77</v>
      </c>
      <c r="F364" s="7" t="s">
        <v>44</v>
      </c>
      <c r="G364" s="45" t="s">
        <v>156</v>
      </c>
      <c r="H364" s="80">
        <v>21.8</v>
      </c>
      <c r="I364" s="32">
        <v>153.9</v>
      </c>
      <c r="J364" s="33">
        <f t="shared" si="67"/>
        <v>146.20500000000001</v>
      </c>
      <c r="K364" s="33">
        <f t="shared" si="64"/>
        <v>138.51</v>
      </c>
      <c r="L364" s="33">
        <f t="shared" si="65"/>
        <v>130.815</v>
      </c>
      <c r="M364" s="33">
        <f t="shared" si="66"/>
        <v>123.12</v>
      </c>
      <c r="N364" s="33">
        <f t="shared" si="68"/>
        <v>115.42500000000001</v>
      </c>
      <c r="O364" s="33">
        <f t="shared" si="69"/>
        <v>107.73</v>
      </c>
      <c r="P364" s="33">
        <f t="shared" si="70"/>
        <v>100.035</v>
      </c>
      <c r="Q364" s="33">
        <f t="shared" si="71"/>
        <v>87.723000000000013</v>
      </c>
    </row>
    <row r="365" spans="1:17" s="29" customFormat="1" ht="21" customHeight="1" x14ac:dyDescent="0.2">
      <c r="A365" s="51"/>
      <c r="C365" s="106" t="s">
        <v>84</v>
      </c>
      <c r="D365" s="5" t="s">
        <v>77</v>
      </c>
      <c r="E365" s="5" t="s">
        <v>77</v>
      </c>
      <c r="F365" s="5" t="s">
        <v>44</v>
      </c>
      <c r="G365" s="98" t="s">
        <v>353</v>
      </c>
      <c r="H365" s="81">
        <v>21.8</v>
      </c>
      <c r="I365" s="32">
        <v>296.90000000000003</v>
      </c>
      <c r="J365" s="33">
        <f t="shared" si="67"/>
        <v>282.05500000000001</v>
      </c>
      <c r="K365" s="33">
        <f t="shared" si="64"/>
        <v>267.21000000000004</v>
      </c>
      <c r="L365" s="33">
        <f t="shared" si="65"/>
        <v>252.36500000000004</v>
      </c>
      <c r="M365" s="33">
        <f t="shared" si="66"/>
        <v>237.52000000000004</v>
      </c>
      <c r="N365" s="33">
        <f t="shared" si="68"/>
        <v>222.67500000000001</v>
      </c>
      <c r="O365" s="33">
        <f t="shared" si="69"/>
        <v>207.83000000000004</v>
      </c>
      <c r="P365" s="33">
        <f t="shared" si="70"/>
        <v>192.98500000000001</v>
      </c>
      <c r="Q365" s="33">
        <f t="shared" si="71"/>
        <v>169.233</v>
      </c>
    </row>
    <row r="366" spans="1:17" s="29" customFormat="1" ht="21" customHeight="1" x14ac:dyDescent="0.2">
      <c r="A366" s="51"/>
      <c r="C366" s="104" t="s">
        <v>84</v>
      </c>
      <c r="D366" s="7" t="s">
        <v>76</v>
      </c>
      <c r="E366" s="7" t="s">
        <v>87</v>
      </c>
      <c r="F366" s="7" t="s">
        <v>11</v>
      </c>
      <c r="G366" s="45" t="s">
        <v>156</v>
      </c>
      <c r="H366" s="80">
        <v>21.8</v>
      </c>
      <c r="I366" s="32">
        <v>84.3</v>
      </c>
      <c r="J366" s="33">
        <f t="shared" si="67"/>
        <v>80.084999999999994</v>
      </c>
      <c r="K366" s="33">
        <f t="shared" si="64"/>
        <v>75.87</v>
      </c>
      <c r="L366" s="33">
        <f t="shared" si="65"/>
        <v>71.655000000000001</v>
      </c>
      <c r="M366" s="33">
        <f t="shared" si="66"/>
        <v>67.44</v>
      </c>
      <c r="N366" s="33">
        <f t="shared" si="68"/>
        <v>63.224999999999994</v>
      </c>
      <c r="O366" s="33">
        <f t="shared" si="69"/>
        <v>59.01</v>
      </c>
      <c r="P366" s="33">
        <f t="shared" si="70"/>
        <v>54.795000000000002</v>
      </c>
      <c r="Q366" s="33">
        <f t="shared" si="71"/>
        <v>48.050999999999995</v>
      </c>
    </row>
    <row r="367" spans="1:17" s="29" customFormat="1" ht="21" customHeight="1" x14ac:dyDescent="0.2">
      <c r="A367" s="51"/>
      <c r="C367" s="105" t="s">
        <v>84</v>
      </c>
      <c r="D367" s="3" t="s">
        <v>76</v>
      </c>
      <c r="E367" s="3" t="s">
        <v>87</v>
      </c>
      <c r="F367" s="3" t="s">
        <v>11</v>
      </c>
      <c r="G367" s="36" t="s">
        <v>353</v>
      </c>
      <c r="H367" s="79">
        <v>43.7</v>
      </c>
      <c r="I367" s="32">
        <v>115.89999999999999</v>
      </c>
      <c r="J367" s="33">
        <f t="shared" si="67"/>
        <v>110.10499999999999</v>
      </c>
      <c r="K367" s="33">
        <f t="shared" si="64"/>
        <v>104.30999999999999</v>
      </c>
      <c r="L367" s="33">
        <f t="shared" si="65"/>
        <v>98.514999999999986</v>
      </c>
      <c r="M367" s="33">
        <f t="shared" si="66"/>
        <v>92.72</v>
      </c>
      <c r="N367" s="33">
        <f t="shared" si="68"/>
        <v>86.924999999999997</v>
      </c>
      <c r="O367" s="33">
        <f t="shared" si="69"/>
        <v>81.13</v>
      </c>
      <c r="P367" s="33">
        <f t="shared" si="70"/>
        <v>75.334999999999994</v>
      </c>
      <c r="Q367" s="33">
        <f t="shared" si="71"/>
        <v>66.062999999999988</v>
      </c>
    </row>
    <row r="368" spans="1:17" s="29" customFormat="1" ht="21" customHeight="1" x14ac:dyDescent="0.2">
      <c r="A368" s="51"/>
      <c r="C368" s="104" t="s">
        <v>84</v>
      </c>
      <c r="D368" s="7" t="s">
        <v>37</v>
      </c>
      <c r="E368" s="7" t="s">
        <v>22</v>
      </c>
      <c r="F368" s="7" t="s">
        <v>136</v>
      </c>
      <c r="G368" s="45" t="s">
        <v>156</v>
      </c>
      <c r="H368" s="80">
        <v>21.8</v>
      </c>
      <c r="I368" s="32">
        <v>61.5</v>
      </c>
      <c r="J368" s="33">
        <f t="shared" si="67"/>
        <v>58.424999999999997</v>
      </c>
      <c r="K368" s="33">
        <f t="shared" si="64"/>
        <v>55.35</v>
      </c>
      <c r="L368" s="33">
        <f t="shared" si="65"/>
        <v>52.274999999999999</v>
      </c>
      <c r="M368" s="33">
        <f t="shared" si="66"/>
        <v>49.2</v>
      </c>
      <c r="N368" s="33">
        <f t="shared" si="68"/>
        <v>46.125</v>
      </c>
      <c r="O368" s="33">
        <f t="shared" si="69"/>
        <v>43.05</v>
      </c>
      <c r="P368" s="33">
        <f t="shared" si="70"/>
        <v>39.975000000000001</v>
      </c>
      <c r="Q368" s="33">
        <f t="shared" si="71"/>
        <v>35.054999999999993</v>
      </c>
    </row>
    <row r="369" spans="1:17" s="29" customFormat="1" ht="21" customHeight="1" x14ac:dyDescent="0.2">
      <c r="A369" s="51"/>
      <c r="C369" s="105" t="s">
        <v>84</v>
      </c>
      <c r="D369" s="3" t="s">
        <v>37</v>
      </c>
      <c r="E369" s="3" t="s">
        <v>22</v>
      </c>
      <c r="F369" s="3" t="s">
        <v>136</v>
      </c>
      <c r="G369" s="36" t="s">
        <v>353</v>
      </c>
      <c r="H369" s="79">
        <v>43.7</v>
      </c>
      <c r="I369" s="32">
        <v>97.3</v>
      </c>
      <c r="J369" s="33">
        <f t="shared" si="67"/>
        <v>92.435000000000002</v>
      </c>
      <c r="K369" s="33">
        <f t="shared" si="64"/>
        <v>87.57</v>
      </c>
      <c r="L369" s="33">
        <f t="shared" si="65"/>
        <v>82.704999999999998</v>
      </c>
      <c r="M369" s="33">
        <f t="shared" si="66"/>
        <v>77.84</v>
      </c>
      <c r="N369" s="33">
        <f t="shared" si="68"/>
        <v>72.974999999999994</v>
      </c>
      <c r="O369" s="33">
        <f t="shared" si="69"/>
        <v>68.11</v>
      </c>
      <c r="P369" s="33">
        <f t="shared" si="70"/>
        <v>63.244999999999997</v>
      </c>
      <c r="Q369" s="33">
        <f t="shared" si="71"/>
        <v>55.460999999999999</v>
      </c>
    </row>
    <row r="370" spans="1:17" s="29" customFormat="1" ht="21" customHeight="1" x14ac:dyDescent="0.2">
      <c r="A370" s="51"/>
      <c r="C370" s="104" t="s">
        <v>84</v>
      </c>
      <c r="D370" s="7" t="s">
        <v>108</v>
      </c>
      <c r="E370" s="7" t="s">
        <v>108</v>
      </c>
      <c r="F370" s="7" t="s">
        <v>72</v>
      </c>
      <c r="G370" s="45" t="s">
        <v>156</v>
      </c>
      <c r="H370" s="80">
        <v>21.8</v>
      </c>
      <c r="I370" s="32">
        <v>85.8</v>
      </c>
      <c r="J370" s="33">
        <f t="shared" si="67"/>
        <v>81.509999999999991</v>
      </c>
      <c r="K370" s="33">
        <f t="shared" si="64"/>
        <v>77.22</v>
      </c>
      <c r="L370" s="33">
        <f t="shared" si="65"/>
        <v>72.929999999999993</v>
      </c>
      <c r="M370" s="33">
        <f t="shared" si="66"/>
        <v>68.64</v>
      </c>
      <c r="N370" s="33">
        <f t="shared" si="68"/>
        <v>64.349999999999994</v>
      </c>
      <c r="O370" s="33">
        <f t="shared" si="69"/>
        <v>60.06</v>
      </c>
      <c r="P370" s="33">
        <f t="shared" si="70"/>
        <v>55.769999999999996</v>
      </c>
      <c r="Q370" s="33">
        <f t="shared" si="71"/>
        <v>48.905999999999992</v>
      </c>
    </row>
    <row r="371" spans="1:17" s="29" customFormat="1" ht="21" customHeight="1" x14ac:dyDescent="0.2">
      <c r="A371" s="50"/>
      <c r="C371" s="105" t="s">
        <v>84</v>
      </c>
      <c r="D371" s="3" t="s">
        <v>108</v>
      </c>
      <c r="E371" s="3" t="s">
        <v>108</v>
      </c>
      <c r="F371" s="3" t="s">
        <v>72</v>
      </c>
      <c r="G371" s="36" t="s">
        <v>353</v>
      </c>
      <c r="H371" s="79">
        <v>43.7</v>
      </c>
      <c r="I371" s="32">
        <v>157.30000000000001</v>
      </c>
      <c r="J371" s="33">
        <f t="shared" si="67"/>
        <v>149.435</v>
      </c>
      <c r="K371" s="33">
        <f t="shared" si="64"/>
        <v>141.57000000000002</v>
      </c>
      <c r="L371" s="33">
        <f t="shared" si="65"/>
        <v>133.70500000000001</v>
      </c>
      <c r="M371" s="33">
        <f t="shared" si="66"/>
        <v>125.84</v>
      </c>
      <c r="N371" s="33">
        <f t="shared" si="68"/>
        <v>117.97500000000001</v>
      </c>
      <c r="O371" s="33">
        <f t="shared" si="69"/>
        <v>110.11000000000001</v>
      </c>
      <c r="P371" s="33">
        <f t="shared" si="70"/>
        <v>102.245</v>
      </c>
      <c r="Q371" s="33">
        <f t="shared" si="71"/>
        <v>89.661000000000001</v>
      </c>
    </row>
    <row r="372" spans="1:17" s="29" customFormat="1" ht="21" customHeight="1" x14ac:dyDescent="0.2">
      <c r="A372" s="50"/>
      <c r="C372" s="104" t="s">
        <v>84</v>
      </c>
      <c r="D372" s="7" t="s">
        <v>108</v>
      </c>
      <c r="E372" s="7" t="s">
        <v>108</v>
      </c>
      <c r="F372" s="7" t="s">
        <v>231</v>
      </c>
      <c r="G372" s="45" t="s">
        <v>156</v>
      </c>
      <c r="H372" s="80">
        <v>21.8</v>
      </c>
      <c r="I372" s="32">
        <v>174.79999999999998</v>
      </c>
      <c r="J372" s="33">
        <f t="shared" si="67"/>
        <v>166.05999999999997</v>
      </c>
      <c r="K372" s="33">
        <f t="shared" si="64"/>
        <v>157.32</v>
      </c>
      <c r="L372" s="33">
        <f t="shared" si="65"/>
        <v>148.57999999999998</v>
      </c>
      <c r="M372" s="33">
        <f t="shared" si="66"/>
        <v>139.83999999999997</v>
      </c>
      <c r="N372" s="33">
        <f t="shared" si="68"/>
        <v>131.1</v>
      </c>
      <c r="O372" s="33">
        <f t="shared" si="69"/>
        <v>122.35999999999999</v>
      </c>
      <c r="P372" s="33">
        <f t="shared" si="70"/>
        <v>113.61999999999999</v>
      </c>
      <c r="Q372" s="33">
        <f t="shared" si="71"/>
        <v>99.635999999999981</v>
      </c>
    </row>
    <row r="373" spans="1:17" s="29" customFormat="1" ht="21" customHeight="1" x14ac:dyDescent="0.2">
      <c r="A373" s="50"/>
      <c r="C373" s="106" t="s">
        <v>84</v>
      </c>
      <c r="D373" s="5" t="s">
        <v>108</v>
      </c>
      <c r="E373" s="5" t="s">
        <v>108</v>
      </c>
      <c r="F373" s="5" t="s">
        <v>231</v>
      </c>
      <c r="G373" s="98" t="s">
        <v>353</v>
      </c>
      <c r="H373" s="81">
        <v>43.7</v>
      </c>
      <c r="I373" s="32">
        <v>317.8</v>
      </c>
      <c r="J373" s="33">
        <f t="shared" si="67"/>
        <v>301.91000000000003</v>
      </c>
      <c r="K373" s="33">
        <f t="shared" si="64"/>
        <v>286.02</v>
      </c>
      <c r="L373" s="33">
        <f t="shared" si="65"/>
        <v>270.13</v>
      </c>
      <c r="M373" s="33">
        <f t="shared" si="66"/>
        <v>254.24</v>
      </c>
      <c r="N373" s="33">
        <f t="shared" si="68"/>
        <v>238.35000000000002</v>
      </c>
      <c r="O373" s="33">
        <f t="shared" si="69"/>
        <v>222.46</v>
      </c>
      <c r="P373" s="33">
        <f t="shared" si="70"/>
        <v>206.57</v>
      </c>
      <c r="Q373" s="33">
        <f t="shared" si="71"/>
        <v>181.14600000000002</v>
      </c>
    </row>
    <row r="374" spans="1:17" s="29" customFormat="1" ht="21" customHeight="1" x14ac:dyDescent="0.2">
      <c r="A374" s="50"/>
      <c r="C374" s="103" t="s">
        <v>84</v>
      </c>
      <c r="D374" s="1" t="s">
        <v>59</v>
      </c>
      <c r="E374" s="1" t="s">
        <v>12</v>
      </c>
      <c r="F374" s="1" t="s">
        <v>59</v>
      </c>
      <c r="G374" s="98" t="s">
        <v>353</v>
      </c>
      <c r="H374" s="77">
        <v>43.7</v>
      </c>
      <c r="I374" s="32">
        <v>95.4</v>
      </c>
      <c r="J374" s="33">
        <f t="shared" si="67"/>
        <v>90.63000000000001</v>
      </c>
      <c r="K374" s="33">
        <f t="shared" si="64"/>
        <v>85.86</v>
      </c>
      <c r="L374" s="33">
        <f t="shared" si="65"/>
        <v>81.09</v>
      </c>
      <c r="M374" s="33">
        <f t="shared" si="66"/>
        <v>76.320000000000007</v>
      </c>
      <c r="N374" s="33">
        <f t="shared" si="68"/>
        <v>71.550000000000011</v>
      </c>
      <c r="O374" s="33">
        <f t="shared" si="69"/>
        <v>66.78</v>
      </c>
      <c r="P374" s="33">
        <f t="shared" si="70"/>
        <v>62.010000000000005</v>
      </c>
      <c r="Q374" s="33">
        <f t="shared" si="71"/>
        <v>54.378000000000007</v>
      </c>
    </row>
    <row r="375" spans="1:17" s="29" customFormat="1" ht="21" customHeight="1" x14ac:dyDescent="0.2">
      <c r="A375" s="50"/>
      <c r="C375" s="103" t="s">
        <v>84</v>
      </c>
      <c r="D375" s="1" t="s">
        <v>104</v>
      </c>
      <c r="E375" s="1" t="s">
        <v>23</v>
      </c>
      <c r="F375" s="1" t="s">
        <v>39</v>
      </c>
      <c r="G375" s="54" t="s">
        <v>156</v>
      </c>
      <c r="H375" s="77">
        <v>43.7</v>
      </c>
      <c r="I375" s="32">
        <v>76.699999999999989</v>
      </c>
      <c r="J375" s="33">
        <f t="shared" si="67"/>
        <v>72.864999999999995</v>
      </c>
      <c r="K375" s="33">
        <f t="shared" si="64"/>
        <v>69.029999999999987</v>
      </c>
      <c r="L375" s="33">
        <f t="shared" si="65"/>
        <v>65.194999999999993</v>
      </c>
      <c r="M375" s="33">
        <f t="shared" si="66"/>
        <v>61.359999999999992</v>
      </c>
      <c r="N375" s="33">
        <f t="shared" si="68"/>
        <v>57.524999999999991</v>
      </c>
      <c r="O375" s="33">
        <f t="shared" si="69"/>
        <v>53.69</v>
      </c>
      <c r="P375" s="33">
        <f t="shared" si="70"/>
        <v>49.85499999999999</v>
      </c>
      <c r="Q375" s="33">
        <f t="shared" si="71"/>
        <v>43.718999999999994</v>
      </c>
    </row>
    <row r="376" spans="1:17" s="29" customFormat="1" ht="21" customHeight="1" x14ac:dyDescent="0.2">
      <c r="A376" s="50"/>
      <c r="C376" s="103" t="s">
        <v>84</v>
      </c>
      <c r="D376" s="1" t="s">
        <v>59</v>
      </c>
      <c r="E376" s="1" t="s">
        <v>20</v>
      </c>
      <c r="F376" s="1" t="s">
        <v>39</v>
      </c>
      <c r="G376" s="54" t="s">
        <v>156</v>
      </c>
      <c r="H376" s="77">
        <v>43.7</v>
      </c>
      <c r="I376" s="32">
        <v>88.399999999999991</v>
      </c>
      <c r="J376" s="33">
        <f t="shared" si="67"/>
        <v>83.97999999999999</v>
      </c>
      <c r="K376" s="33">
        <f t="shared" si="64"/>
        <v>79.559999999999988</v>
      </c>
      <c r="L376" s="33">
        <f t="shared" si="65"/>
        <v>75.139999999999986</v>
      </c>
      <c r="M376" s="33">
        <f t="shared" si="66"/>
        <v>70.72</v>
      </c>
      <c r="N376" s="33">
        <f t="shared" si="68"/>
        <v>66.3</v>
      </c>
      <c r="O376" s="33">
        <f t="shared" si="69"/>
        <v>61.879999999999995</v>
      </c>
      <c r="P376" s="33">
        <f t="shared" si="70"/>
        <v>57.459999999999994</v>
      </c>
      <c r="Q376" s="33">
        <f t="shared" si="71"/>
        <v>50.387999999999991</v>
      </c>
    </row>
    <row r="377" spans="1:17" s="29" customFormat="1" ht="21" customHeight="1" x14ac:dyDescent="0.2">
      <c r="A377" s="50"/>
      <c r="C377" s="104" t="s">
        <v>84</v>
      </c>
      <c r="D377" s="7" t="s">
        <v>122</v>
      </c>
      <c r="E377" s="7" t="s">
        <v>81</v>
      </c>
      <c r="F377" s="7" t="s">
        <v>54</v>
      </c>
      <c r="G377" s="45" t="s">
        <v>156</v>
      </c>
      <c r="H377" s="80">
        <v>43.7</v>
      </c>
      <c r="I377" s="32">
        <v>94.199999999999989</v>
      </c>
      <c r="J377" s="33">
        <f t="shared" si="67"/>
        <v>89.49</v>
      </c>
      <c r="K377" s="33">
        <f t="shared" si="64"/>
        <v>84.779999999999987</v>
      </c>
      <c r="L377" s="33">
        <f t="shared" si="65"/>
        <v>80.069999999999993</v>
      </c>
      <c r="M377" s="33">
        <f t="shared" si="66"/>
        <v>75.359999999999985</v>
      </c>
      <c r="N377" s="33">
        <f t="shared" si="68"/>
        <v>70.649999999999991</v>
      </c>
      <c r="O377" s="33">
        <f t="shared" si="69"/>
        <v>65.94</v>
      </c>
      <c r="P377" s="33">
        <f t="shared" si="70"/>
        <v>61.23</v>
      </c>
      <c r="Q377" s="33">
        <f t="shared" si="71"/>
        <v>53.693999999999996</v>
      </c>
    </row>
    <row r="378" spans="1:17" s="29" customFormat="1" ht="21" customHeight="1" x14ac:dyDescent="0.2">
      <c r="A378" s="50"/>
      <c r="C378" s="105" t="s">
        <v>84</v>
      </c>
      <c r="D378" s="3" t="s">
        <v>122</v>
      </c>
      <c r="E378" s="3" t="s">
        <v>81</v>
      </c>
      <c r="F378" s="3" t="s">
        <v>54</v>
      </c>
      <c r="G378" s="36" t="s">
        <v>353</v>
      </c>
      <c r="H378" s="79">
        <v>43.7</v>
      </c>
      <c r="I378" s="32">
        <v>286.70000000000005</v>
      </c>
      <c r="J378" s="33">
        <f t="shared" si="67"/>
        <v>272.36500000000007</v>
      </c>
      <c r="K378" s="33">
        <f t="shared" si="64"/>
        <v>258.03000000000003</v>
      </c>
      <c r="L378" s="33">
        <f t="shared" si="65"/>
        <v>243.69500000000005</v>
      </c>
      <c r="M378" s="33">
        <f t="shared" si="66"/>
        <v>229.36000000000004</v>
      </c>
      <c r="N378" s="33">
        <f t="shared" si="68"/>
        <v>215.02500000000003</v>
      </c>
      <c r="O378" s="33">
        <f t="shared" si="69"/>
        <v>200.69000000000005</v>
      </c>
      <c r="P378" s="33">
        <f t="shared" si="70"/>
        <v>186.35500000000002</v>
      </c>
      <c r="Q378" s="33">
        <f t="shared" si="71"/>
        <v>163.41900000000004</v>
      </c>
    </row>
    <row r="379" spans="1:17" s="29" customFormat="1" ht="21" customHeight="1" x14ac:dyDescent="0.2">
      <c r="A379" s="50"/>
      <c r="C379" s="104" t="s">
        <v>84</v>
      </c>
      <c r="D379" s="7" t="s">
        <v>122</v>
      </c>
      <c r="E379" s="7" t="s">
        <v>36</v>
      </c>
      <c r="F379" s="7" t="s">
        <v>102</v>
      </c>
      <c r="G379" s="45" t="s">
        <v>156</v>
      </c>
      <c r="H379" s="80">
        <v>43.7</v>
      </c>
      <c r="I379" s="32">
        <v>146.79999999999998</v>
      </c>
      <c r="J379" s="33">
        <f t="shared" si="67"/>
        <v>139.45999999999998</v>
      </c>
      <c r="K379" s="33">
        <f t="shared" si="64"/>
        <v>132.11999999999998</v>
      </c>
      <c r="L379" s="33">
        <f t="shared" si="65"/>
        <v>124.77999999999999</v>
      </c>
      <c r="M379" s="33">
        <f t="shared" si="66"/>
        <v>117.43999999999998</v>
      </c>
      <c r="N379" s="33">
        <f t="shared" si="68"/>
        <v>110.1</v>
      </c>
      <c r="O379" s="33">
        <f t="shared" si="69"/>
        <v>102.75999999999999</v>
      </c>
      <c r="P379" s="33">
        <f t="shared" si="70"/>
        <v>95.419999999999987</v>
      </c>
      <c r="Q379" s="33">
        <f t="shared" si="71"/>
        <v>83.675999999999988</v>
      </c>
    </row>
    <row r="380" spans="1:17" s="29" customFormat="1" ht="21" customHeight="1" x14ac:dyDescent="0.2">
      <c r="A380" s="50"/>
      <c r="C380" s="105" t="s">
        <v>84</v>
      </c>
      <c r="D380" s="3" t="s">
        <v>122</v>
      </c>
      <c r="E380" s="3" t="s">
        <v>36</v>
      </c>
      <c r="F380" s="3" t="s">
        <v>102</v>
      </c>
      <c r="G380" s="36" t="s">
        <v>353</v>
      </c>
      <c r="H380" s="79">
        <v>43.7</v>
      </c>
      <c r="I380" s="32">
        <v>289.8</v>
      </c>
      <c r="J380" s="33">
        <f t="shared" si="67"/>
        <v>275.31</v>
      </c>
      <c r="K380" s="33">
        <f t="shared" si="64"/>
        <v>260.82</v>
      </c>
      <c r="L380" s="33">
        <f t="shared" si="65"/>
        <v>246.33</v>
      </c>
      <c r="M380" s="33">
        <f t="shared" si="66"/>
        <v>231.84</v>
      </c>
      <c r="N380" s="33">
        <f t="shared" si="68"/>
        <v>217.35000000000002</v>
      </c>
      <c r="O380" s="33">
        <f t="shared" si="69"/>
        <v>202.86</v>
      </c>
      <c r="P380" s="33">
        <f t="shared" si="70"/>
        <v>188.37</v>
      </c>
      <c r="Q380" s="33">
        <f t="shared" si="71"/>
        <v>165.18599999999998</v>
      </c>
    </row>
    <row r="381" spans="1:17" s="29" customFormat="1" ht="21" customHeight="1" x14ac:dyDescent="0.2">
      <c r="A381" s="50"/>
      <c r="C381" s="103" t="s">
        <v>84</v>
      </c>
      <c r="D381" s="1" t="s">
        <v>54</v>
      </c>
      <c r="E381" s="1" t="s">
        <v>72</v>
      </c>
      <c r="F381" s="1" t="s">
        <v>325</v>
      </c>
      <c r="G381" s="54" t="s">
        <v>156</v>
      </c>
      <c r="H381" s="77">
        <v>43.7</v>
      </c>
      <c r="I381" s="32">
        <v>229.9</v>
      </c>
      <c r="J381" s="33">
        <f t="shared" si="67"/>
        <v>218.405</v>
      </c>
      <c r="K381" s="33">
        <f t="shared" si="64"/>
        <v>206.91</v>
      </c>
      <c r="L381" s="33">
        <f t="shared" si="65"/>
        <v>195.41500000000002</v>
      </c>
      <c r="M381" s="33">
        <f t="shared" si="66"/>
        <v>183.92000000000002</v>
      </c>
      <c r="N381" s="33">
        <f t="shared" si="68"/>
        <v>172.42500000000001</v>
      </c>
      <c r="O381" s="33">
        <f t="shared" si="69"/>
        <v>160.93</v>
      </c>
      <c r="P381" s="33">
        <f t="shared" si="70"/>
        <v>149.435</v>
      </c>
      <c r="Q381" s="33">
        <f t="shared" si="71"/>
        <v>131.04300000000001</v>
      </c>
    </row>
    <row r="382" spans="1:17" s="29" customFormat="1" ht="21" customHeight="1" x14ac:dyDescent="0.2">
      <c r="A382" s="50"/>
      <c r="C382" s="103" t="s">
        <v>84</v>
      </c>
      <c r="D382" s="1" t="s">
        <v>75</v>
      </c>
      <c r="E382" s="1" t="s">
        <v>15</v>
      </c>
      <c r="F382" s="1" t="s">
        <v>72</v>
      </c>
      <c r="G382" s="54" t="s">
        <v>156</v>
      </c>
      <c r="H382" s="77">
        <v>43.7</v>
      </c>
      <c r="I382" s="32">
        <v>86.1</v>
      </c>
      <c r="J382" s="33">
        <f t="shared" si="67"/>
        <v>81.794999999999987</v>
      </c>
      <c r="K382" s="33">
        <f t="shared" si="64"/>
        <v>77.489999999999995</v>
      </c>
      <c r="L382" s="33">
        <f t="shared" si="65"/>
        <v>73.185000000000002</v>
      </c>
      <c r="M382" s="33">
        <f t="shared" si="66"/>
        <v>68.88</v>
      </c>
      <c r="N382" s="33">
        <f t="shared" si="68"/>
        <v>64.574999999999989</v>
      </c>
      <c r="O382" s="33">
        <f t="shared" si="69"/>
        <v>60.269999999999996</v>
      </c>
      <c r="P382" s="33">
        <f t="shared" si="70"/>
        <v>55.965000000000003</v>
      </c>
      <c r="Q382" s="33">
        <f t="shared" si="71"/>
        <v>49.076999999999991</v>
      </c>
    </row>
    <row r="383" spans="1:17" s="29" customFormat="1" ht="21" customHeight="1" x14ac:dyDescent="0.2">
      <c r="A383" s="51"/>
      <c r="C383" s="105" t="s">
        <v>84</v>
      </c>
      <c r="D383" s="3" t="s">
        <v>60</v>
      </c>
      <c r="E383" s="3" t="s">
        <v>60</v>
      </c>
      <c r="F383" s="3" t="s">
        <v>80</v>
      </c>
      <c r="G383" s="36" t="s">
        <v>353</v>
      </c>
      <c r="H383" s="79">
        <v>43.7</v>
      </c>
      <c r="I383" s="32">
        <v>298.10000000000002</v>
      </c>
      <c r="J383" s="33">
        <f t="shared" si="67"/>
        <v>283.19500000000005</v>
      </c>
      <c r="K383" s="33">
        <f t="shared" si="64"/>
        <v>268.29000000000002</v>
      </c>
      <c r="L383" s="33">
        <f t="shared" si="65"/>
        <v>253.38500000000002</v>
      </c>
      <c r="M383" s="33">
        <f t="shared" si="66"/>
        <v>238.48000000000002</v>
      </c>
      <c r="N383" s="33">
        <f t="shared" si="68"/>
        <v>223.57500000000002</v>
      </c>
      <c r="O383" s="33">
        <f t="shared" si="69"/>
        <v>208.67000000000002</v>
      </c>
      <c r="P383" s="33">
        <f t="shared" si="70"/>
        <v>193.76500000000001</v>
      </c>
      <c r="Q383" s="33">
        <f t="shared" si="71"/>
        <v>169.91700000000003</v>
      </c>
    </row>
    <row r="384" spans="1:17" s="29" customFormat="1" ht="21" customHeight="1" x14ac:dyDescent="0.2">
      <c r="A384" s="185"/>
      <c r="C384" s="105" t="s">
        <v>84</v>
      </c>
      <c r="D384" s="3" t="s">
        <v>60</v>
      </c>
      <c r="E384" s="3" t="s">
        <v>60</v>
      </c>
      <c r="F384" s="3" t="s">
        <v>80</v>
      </c>
      <c r="G384" s="57" t="s">
        <v>467</v>
      </c>
      <c r="H384" s="79">
        <v>43.7</v>
      </c>
      <c r="I384" s="32">
        <v>268.89999999999998</v>
      </c>
      <c r="J384" s="33">
        <f t="shared" si="67"/>
        <v>255.45499999999998</v>
      </c>
      <c r="K384" s="33">
        <f t="shared" si="64"/>
        <v>242.01</v>
      </c>
      <c r="L384" s="33">
        <f t="shared" si="65"/>
        <v>228.565</v>
      </c>
      <c r="M384" s="33">
        <f t="shared" si="66"/>
        <v>215.11999999999998</v>
      </c>
      <c r="N384" s="33">
        <f t="shared" si="68"/>
        <v>201.67499999999998</v>
      </c>
      <c r="O384" s="33">
        <f t="shared" si="69"/>
        <v>188.23</v>
      </c>
      <c r="P384" s="33">
        <f t="shared" si="70"/>
        <v>174.785</v>
      </c>
      <c r="Q384" s="33">
        <f t="shared" si="71"/>
        <v>153.27299999999997</v>
      </c>
    </row>
    <row r="385" spans="1:17" s="29" customFormat="1" ht="21" customHeight="1" x14ac:dyDescent="0.2">
      <c r="A385" s="51"/>
      <c r="C385" s="104" t="s">
        <v>84</v>
      </c>
      <c r="D385" s="7" t="s">
        <v>102</v>
      </c>
      <c r="E385" s="7" t="s">
        <v>22</v>
      </c>
      <c r="F385" s="7" t="s">
        <v>102</v>
      </c>
      <c r="G385" s="45" t="s">
        <v>156</v>
      </c>
      <c r="H385" s="80">
        <v>21.8</v>
      </c>
      <c r="I385" s="32">
        <v>101.2</v>
      </c>
      <c r="J385" s="33">
        <f t="shared" si="67"/>
        <v>96.14</v>
      </c>
      <c r="K385" s="33">
        <f t="shared" si="64"/>
        <v>91.08</v>
      </c>
      <c r="L385" s="33">
        <f t="shared" si="65"/>
        <v>86.02000000000001</v>
      </c>
      <c r="M385" s="33">
        <f t="shared" si="66"/>
        <v>80.960000000000008</v>
      </c>
      <c r="N385" s="33">
        <f t="shared" si="68"/>
        <v>75.900000000000006</v>
      </c>
      <c r="O385" s="33">
        <f t="shared" si="69"/>
        <v>70.84</v>
      </c>
      <c r="P385" s="33">
        <f t="shared" si="70"/>
        <v>65.78</v>
      </c>
      <c r="Q385" s="33">
        <f t="shared" si="71"/>
        <v>57.683999999999997</v>
      </c>
    </row>
    <row r="386" spans="1:17" s="29" customFormat="1" ht="21" customHeight="1" x14ac:dyDescent="0.2">
      <c r="A386" s="50"/>
      <c r="C386" s="105" t="s">
        <v>84</v>
      </c>
      <c r="D386" s="3" t="s">
        <v>102</v>
      </c>
      <c r="E386" s="3" t="s">
        <v>22</v>
      </c>
      <c r="F386" s="3" t="s">
        <v>102</v>
      </c>
      <c r="G386" s="36" t="s">
        <v>353</v>
      </c>
      <c r="H386" s="79">
        <v>43.7</v>
      </c>
      <c r="I386" s="32">
        <v>171.29999999999998</v>
      </c>
      <c r="J386" s="33">
        <f t="shared" si="67"/>
        <v>162.73499999999999</v>
      </c>
      <c r="K386" s="33">
        <f t="shared" si="64"/>
        <v>154.16999999999999</v>
      </c>
      <c r="L386" s="33">
        <f t="shared" si="65"/>
        <v>145.60499999999999</v>
      </c>
      <c r="M386" s="33">
        <f t="shared" si="66"/>
        <v>137.04</v>
      </c>
      <c r="N386" s="33">
        <f t="shared" si="68"/>
        <v>128.47499999999999</v>
      </c>
      <c r="O386" s="33">
        <f t="shared" si="69"/>
        <v>119.91</v>
      </c>
      <c r="P386" s="33">
        <f t="shared" si="70"/>
        <v>111.345</v>
      </c>
      <c r="Q386" s="33">
        <f t="shared" si="71"/>
        <v>97.640999999999991</v>
      </c>
    </row>
    <row r="387" spans="1:17" s="29" customFormat="1" ht="21" customHeight="1" x14ac:dyDescent="0.2">
      <c r="A387" s="50"/>
      <c r="C387" s="104" t="s">
        <v>84</v>
      </c>
      <c r="D387" s="7" t="s">
        <v>52</v>
      </c>
      <c r="E387" s="7" t="s">
        <v>26</v>
      </c>
      <c r="F387" s="7" t="s">
        <v>97</v>
      </c>
      <c r="G387" s="45" t="s">
        <v>156</v>
      </c>
      <c r="H387" s="80">
        <v>21.8</v>
      </c>
      <c r="I387" s="32">
        <v>84.3</v>
      </c>
      <c r="J387" s="33">
        <f t="shared" si="67"/>
        <v>80.084999999999994</v>
      </c>
      <c r="K387" s="33">
        <f t="shared" si="64"/>
        <v>75.87</v>
      </c>
      <c r="L387" s="33">
        <f t="shared" si="65"/>
        <v>71.655000000000001</v>
      </c>
      <c r="M387" s="33">
        <f t="shared" si="66"/>
        <v>67.44</v>
      </c>
      <c r="N387" s="33">
        <f t="shared" si="68"/>
        <v>63.224999999999994</v>
      </c>
      <c r="O387" s="33">
        <f t="shared" si="69"/>
        <v>59.01</v>
      </c>
      <c r="P387" s="33">
        <f t="shared" si="70"/>
        <v>54.795000000000002</v>
      </c>
      <c r="Q387" s="33">
        <f t="shared" si="71"/>
        <v>48.050999999999995</v>
      </c>
    </row>
    <row r="388" spans="1:17" s="29" customFormat="1" ht="21" customHeight="1" x14ac:dyDescent="0.2">
      <c r="A388" s="50"/>
      <c r="C388" s="105" t="s">
        <v>84</v>
      </c>
      <c r="D388" s="3" t="s">
        <v>52</v>
      </c>
      <c r="E388" s="3" t="s">
        <v>26</v>
      </c>
      <c r="F388" s="3" t="s">
        <v>97</v>
      </c>
      <c r="G388" s="36" t="s">
        <v>353</v>
      </c>
      <c r="H388" s="79">
        <v>43.7</v>
      </c>
      <c r="I388" s="32">
        <v>170.4</v>
      </c>
      <c r="J388" s="33">
        <f t="shared" si="67"/>
        <v>161.88</v>
      </c>
      <c r="K388" s="33">
        <f t="shared" si="64"/>
        <v>153.36000000000001</v>
      </c>
      <c r="L388" s="33">
        <f t="shared" si="65"/>
        <v>144.84</v>
      </c>
      <c r="M388" s="33">
        <f t="shared" si="66"/>
        <v>136.32</v>
      </c>
      <c r="N388" s="33">
        <f t="shared" si="68"/>
        <v>127.80000000000001</v>
      </c>
      <c r="O388" s="33">
        <f t="shared" si="69"/>
        <v>119.28</v>
      </c>
      <c r="P388" s="33">
        <f t="shared" si="70"/>
        <v>110.76</v>
      </c>
      <c r="Q388" s="33">
        <f t="shared" si="71"/>
        <v>97.128</v>
      </c>
    </row>
    <row r="389" spans="1:17" s="29" customFormat="1" ht="21" customHeight="1" x14ac:dyDescent="0.2">
      <c r="A389" s="50"/>
      <c r="C389" s="104" t="s">
        <v>84</v>
      </c>
      <c r="D389" s="7" t="s">
        <v>52</v>
      </c>
      <c r="E389" s="7" t="s">
        <v>26</v>
      </c>
      <c r="F389" s="7" t="s">
        <v>87</v>
      </c>
      <c r="G389" s="45" t="s">
        <v>156</v>
      </c>
      <c r="H389" s="80">
        <v>21.8</v>
      </c>
      <c r="I389" s="32">
        <v>84.3</v>
      </c>
      <c r="J389" s="33">
        <f t="shared" si="67"/>
        <v>80.084999999999994</v>
      </c>
      <c r="K389" s="33">
        <f t="shared" si="64"/>
        <v>75.87</v>
      </c>
      <c r="L389" s="33">
        <f t="shared" si="65"/>
        <v>71.655000000000001</v>
      </c>
      <c r="M389" s="33">
        <f t="shared" si="66"/>
        <v>67.44</v>
      </c>
      <c r="N389" s="33">
        <f t="shared" si="68"/>
        <v>63.224999999999994</v>
      </c>
      <c r="O389" s="33">
        <f t="shared" si="69"/>
        <v>59.01</v>
      </c>
      <c r="P389" s="33">
        <f t="shared" si="70"/>
        <v>54.795000000000002</v>
      </c>
      <c r="Q389" s="33">
        <f t="shared" si="71"/>
        <v>48.050999999999995</v>
      </c>
    </row>
    <row r="390" spans="1:17" s="29" customFormat="1" ht="21" customHeight="1" x14ac:dyDescent="0.2">
      <c r="A390" s="50"/>
      <c r="C390" s="105" t="s">
        <v>84</v>
      </c>
      <c r="D390" s="3" t="s">
        <v>52</v>
      </c>
      <c r="E390" s="3" t="s">
        <v>26</v>
      </c>
      <c r="F390" s="3" t="s">
        <v>87</v>
      </c>
      <c r="G390" s="36" t="s">
        <v>353</v>
      </c>
      <c r="H390" s="79">
        <v>43.7</v>
      </c>
      <c r="I390" s="32">
        <v>170.4</v>
      </c>
      <c r="J390" s="33">
        <f t="shared" si="67"/>
        <v>161.88</v>
      </c>
      <c r="K390" s="33">
        <f t="shared" si="64"/>
        <v>153.36000000000001</v>
      </c>
      <c r="L390" s="33">
        <f t="shared" si="65"/>
        <v>144.84</v>
      </c>
      <c r="M390" s="33">
        <f t="shared" si="66"/>
        <v>136.32</v>
      </c>
      <c r="N390" s="33">
        <f t="shared" si="68"/>
        <v>127.80000000000001</v>
      </c>
      <c r="O390" s="33">
        <f t="shared" si="69"/>
        <v>119.28</v>
      </c>
      <c r="P390" s="33">
        <f t="shared" si="70"/>
        <v>110.76</v>
      </c>
      <c r="Q390" s="33">
        <f t="shared" si="71"/>
        <v>97.128</v>
      </c>
    </row>
    <row r="391" spans="1:17" s="29" customFormat="1" ht="21" customHeight="1" x14ac:dyDescent="0.2">
      <c r="C391" s="105" t="s">
        <v>84</v>
      </c>
      <c r="D391" s="3" t="s">
        <v>45</v>
      </c>
      <c r="E391" s="3" t="s">
        <v>23</v>
      </c>
      <c r="F391" s="3" t="s">
        <v>44</v>
      </c>
      <c r="G391" s="36" t="s">
        <v>214</v>
      </c>
      <c r="H391" s="79"/>
      <c r="I391" s="32">
        <v>340.70000000000005</v>
      </c>
      <c r="J391" s="33">
        <f t="shared" si="67"/>
        <v>323.66500000000002</v>
      </c>
      <c r="K391" s="33">
        <f t="shared" si="64"/>
        <v>306.63000000000005</v>
      </c>
      <c r="L391" s="33">
        <f t="shared" si="65"/>
        <v>289.59500000000003</v>
      </c>
      <c r="M391" s="33">
        <f t="shared" si="66"/>
        <v>272.56000000000006</v>
      </c>
      <c r="N391" s="33">
        <f t="shared" si="68"/>
        <v>255.52500000000003</v>
      </c>
      <c r="O391" s="33">
        <f t="shared" si="69"/>
        <v>238.49000000000004</v>
      </c>
      <c r="P391" s="33">
        <f t="shared" si="70"/>
        <v>221.45500000000004</v>
      </c>
      <c r="Q391" s="33">
        <f t="shared" si="71"/>
        <v>194.19900000000001</v>
      </c>
    </row>
    <row r="392" spans="1:17" s="29" customFormat="1" ht="55.5" customHeight="1" x14ac:dyDescent="0.2">
      <c r="A392" s="214"/>
      <c r="B392" s="214"/>
      <c r="C392" s="107"/>
      <c r="D392" s="42"/>
      <c r="E392" s="42"/>
      <c r="F392" s="42"/>
    </row>
    <row r="393" spans="1:17" s="29" customFormat="1" ht="20.25" customHeight="1" x14ac:dyDescent="0.2">
      <c r="A393" s="113"/>
      <c r="B393" s="113"/>
      <c r="C393" s="104" t="s">
        <v>143</v>
      </c>
      <c r="D393" s="7" t="s">
        <v>72</v>
      </c>
      <c r="E393" s="7" t="s">
        <v>79</v>
      </c>
      <c r="F393" s="7" t="s">
        <v>79</v>
      </c>
      <c r="G393" s="45" t="s">
        <v>161</v>
      </c>
      <c r="H393" s="80">
        <v>21.8</v>
      </c>
      <c r="I393" s="32">
        <v>71.099999999999994</v>
      </c>
      <c r="J393" s="33">
        <f t="shared" si="67"/>
        <v>67.544999999999987</v>
      </c>
      <c r="K393" s="33">
        <f t="shared" si="64"/>
        <v>63.989999999999995</v>
      </c>
      <c r="L393" s="33">
        <f t="shared" si="65"/>
        <v>60.434999999999995</v>
      </c>
      <c r="M393" s="33">
        <f t="shared" si="66"/>
        <v>56.879999999999995</v>
      </c>
      <c r="N393" s="33">
        <f t="shared" si="68"/>
        <v>53.324999999999996</v>
      </c>
      <c r="O393" s="33">
        <f t="shared" si="69"/>
        <v>49.769999999999996</v>
      </c>
      <c r="P393" s="33">
        <f t="shared" si="70"/>
        <v>46.214999999999996</v>
      </c>
      <c r="Q393" s="33">
        <f t="shared" si="71"/>
        <v>40.526999999999987</v>
      </c>
    </row>
    <row r="394" spans="1:17" s="29" customFormat="1" ht="18" customHeight="1" x14ac:dyDescent="0.2">
      <c r="A394" s="113"/>
      <c r="B394" s="113"/>
      <c r="C394" s="105" t="s">
        <v>143</v>
      </c>
      <c r="D394" s="3" t="s">
        <v>72</v>
      </c>
      <c r="E394" s="3" t="s">
        <v>79</v>
      </c>
      <c r="F394" s="3" t="s">
        <v>79</v>
      </c>
      <c r="G394" s="36" t="s">
        <v>352</v>
      </c>
      <c r="H394" s="79">
        <v>43.7</v>
      </c>
      <c r="I394" s="32">
        <v>142.6</v>
      </c>
      <c r="J394" s="33">
        <f t="shared" si="67"/>
        <v>135.47</v>
      </c>
      <c r="K394" s="33">
        <f t="shared" si="64"/>
        <v>128.34</v>
      </c>
      <c r="L394" s="33">
        <f t="shared" si="65"/>
        <v>121.21</v>
      </c>
      <c r="M394" s="33">
        <f t="shared" si="66"/>
        <v>114.08</v>
      </c>
      <c r="N394" s="33">
        <f t="shared" si="68"/>
        <v>106.94999999999999</v>
      </c>
      <c r="O394" s="33">
        <f t="shared" si="69"/>
        <v>99.82</v>
      </c>
      <c r="P394" s="33">
        <f t="shared" si="70"/>
        <v>92.69</v>
      </c>
      <c r="Q394" s="33">
        <f t="shared" si="71"/>
        <v>81.281999999999996</v>
      </c>
    </row>
    <row r="395" spans="1:17" s="29" customFormat="1" ht="18" customHeight="1" x14ac:dyDescent="0.2">
      <c r="A395" s="139"/>
      <c r="B395" s="139"/>
      <c r="C395" s="104" t="s">
        <v>143</v>
      </c>
      <c r="D395" s="7" t="s">
        <v>72</v>
      </c>
      <c r="E395" s="7" t="s">
        <v>72</v>
      </c>
      <c r="F395" s="7" t="s">
        <v>136</v>
      </c>
      <c r="G395" s="45" t="s">
        <v>161</v>
      </c>
      <c r="H395" s="80">
        <v>21.8</v>
      </c>
      <c r="I395" s="32">
        <v>72.400000000000006</v>
      </c>
      <c r="J395" s="33">
        <f t="shared" si="67"/>
        <v>68.78</v>
      </c>
      <c r="K395" s="33">
        <f t="shared" ref="K395:K458" si="72">I395-I395*0.1</f>
        <v>65.160000000000011</v>
      </c>
      <c r="L395" s="33">
        <f t="shared" ref="L395:L458" si="73">I395-I395*0.15</f>
        <v>61.540000000000006</v>
      </c>
      <c r="M395" s="33">
        <f t="shared" ref="M395:M458" si="74">I395-I395*0.2</f>
        <v>57.92</v>
      </c>
      <c r="N395" s="33">
        <f t="shared" si="68"/>
        <v>54.300000000000004</v>
      </c>
      <c r="O395" s="33">
        <f t="shared" si="69"/>
        <v>50.680000000000007</v>
      </c>
      <c r="P395" s="33">
        <f t="shared" si="70"/>
        <v>47.06</v>
      </c>
      <c r="Q395" s="33">
        <f t="shared" si="71"/>
        <v>41.268000000000001</v>
      </c>
    </row>
    <row r="396" spans="1:17" s="29" customFormat="1" ht="21" customHeight="1" x14ac:dyDescent="0.2">
      <c r="A396" s="51"/>
      <c r="C396" s="104" t="s">
        <v>143</v>
      </c>
      <c r="D396" s="7" t="s">
        <v>54</v>
      </c>
      <c r="E396" s="7" t="s">
        <v>53</v>
      </c>
      <c r="F396" s="7" t="s">
        <v>54</v>
      </c>
      <c r="G396" s="45" t="s">
        <v>161</v>
      </c>
      <c r="H396" s="80">
        <v>21.8</v>
      </c>
      <c r="I396" s="32">
        <v>71.099999999999994</v>
      </c>
      <c r="J396" s="33">
        <f t="shared" ref="J396:J459" si="75">I396-I396*0.05</f>
        <v>67.544999999999987</v>
      </c>
      <c r="K396" s="33">
        <f t="shared" si="72"/>
        <v>63.989999999999995</v>
      </c>
      <c r="L396" s="33">
        <f t="shared" si="73"/>
        <v>60.434999999999995</v>
      </c>
      <c r="M396" s="33">
        <f t="shared" si="74"/>
        <v>56.879999999999995</v>
      </c>
      <c r="N396" s="33">
        <f t="shared" ref="N396:N459" si="76">I396-I396*0.25</f>
        <v>53.324999999999996</v>
      </c>
      <c r="O396" s="33">
        <f t="shared" ref="O396:O459" si="77">I396-I396*0.3</f>
        <v>49.769999999999996</v>
      </c>
      <c r="P396" s="33">
        <f t="shared" ref="P396:P459" si="78">I396-I396*0.35</f>
        <v>46.214999999999996</v>
      </c>
      <c r="Q396" s="33">
        <f t="shared" ref="Q396:Q459" si="79">J396-J396*0.4</f>
        <v>40.526999999999987</v>
      </c>
    </row>
    <row r="397" spans="1:17" s="29" customFormat="1" ht="21" customHeight="1" x14ac:dyDescent="0.2">
      <c r="A397" s="50"/>
      <c r="C397" s="105" t="s">
        <v>143</v>
      </c>
      <c r="D397" s="3" t="s">
        <v>54</v>
      </c>
      <c r="E397" s="3" t="s">
        <v>53</v>
      </c>
      <c r="F397" s="3" t="s">
        <v>54</v>
      </c>
      <c r="G397" s="36" t="s">
        <v>352</v>
      </c>
      <c r="H397" s="79">
        <v>43.7</v>
      </c>
      <c r="I397" s="32">
        <v>142.6</v>
      </c>
      <c r="J397" s="33">
        <f t="shared" si="75"/>
        <v>135.47</v>
      </c>
      <c r="K397" s="33">
        <f t="shared" si="72"/>
        <v>128.34</v>
      </c>
      <c r="L397" s="33">
        <f t="shared" si="73"/>
        <v>121.21</v>
      </c>
      <c r="M397" s="33">
        <f t="shared" si="74"/>
        <v>114.08</v>
      </c>
      <c r="N397" s="33">
        <f t="shared" si="76"/>
        <v>106.94999999999999</v>
      </c>
      <c r="O397" s="33">
        <f t="shared" si="77"/>
        <v>99.82</v>
      </c>
      <c r="P397" s="33">
        <f t="shared" si="78"/>
        <v>92.69</v>
      </c>
      <c r="Q397" s="33">
        <f t="shared" si="79"/>
        <v>81.281999999999996</v>
      </c>
    </row>
    <row r="398" spans="1:17" s="29" customFormat="1" ht="21" customHeight="1" x14ac:dyDescent="0.2">
      <c r="A398" s="50"/>
      <c r="C398" s="104" t="s">
        <v>116</v>
      </c>
      <c r="D398" s="7" t="s">
        <v>52</v>
      </c>
      <c r="E398" s="7" t="s">
        <v>11</v>
      </c>
      <c r="F398" s="7" t="s">
        <v>228</v>
      </c>
      <c r="G398" s="45" t="s">
        <v>161</v>
      </c>
      <c r="H398" s="80"/>
      <c r="I398" s="32">
        <v>127.4</v>
      </c>
      <c r="J398" s="33">
        <f t="shared" si="75"/>
        <v>121.03</v>
      </c>
      <c r="K398" s="33">
        <f t="shared" si="72"/>
        <v>114.66</v>
      </c>
      <c r="L398" s="33">
        <f t="shared" si="73"/>
        <v>108.29</v>
      </c>
      <c r="M398" s="33">
        <f t="shared" si="74"/>
        <v>101.92</v>
      </c>
      <c r="N398" s="33">
        <f t="shared" si="76"/>
        <v>95.550000000000011</v>
      </c>
      <c r="O398" s="33">
        <f t="shared" si="77"/>
        <v>89.18</v>
      </c>
      <c r="P398" s="33">
        <f t="shared" si="78"/>
        <v>82.81</v>
      </c>
      <c r="Q398" s="33">
        <f t="shared" si="79"/>
        <v>72.617999999999995</v>
      </c>
    </row>
    <row r="399" spans="1:17" s="29" customFormat="1" ht="21" customHeight="1" x14ac:dyDescent="0.2">
      <c r="A399" s="50"/>
      <c r="C399" s="104" t="s">
        <v>116</v>
      </c>
      <c r="D399" s="7" t="s">
        <v>80</v>
      </c>
      <c r="E399" s="7" t="s">
        <v>122</v>
      </c>
      <c r="F399" s="7" t="s">
        <v>99</v>
      </c>
      <c r="G399" s="45" t="s">
        <v>161</v>
      </c>
      <c r="H399" s="80"/>
      <c r="I399" s="32">
        <v>126.1</v>
      </c>
      <c r="J399" s="33">
        <f t="shared" si="75"/>
        <v>119.79499999999999</v>
      </c>
      <c r="K399" s="33">
        <f t="shared" si="72"/>
        <v>113.49</v>
      </c>
      <c r="L399" s="33">
        <f t="shared" si="73"/>
        <v>107.185</v>
      </c>
      <c r="M399" s="33">
        <f t="shared" si="74"/>
        <v>100.88</v>
      </c>
      <c r="N399" s="33">
        <f t="shared" si="76"/>
        <v>94.574999999999989</v>
      </c>
      <c r="O399" s="33">
        <f t="shared" si="77"/>
        <v>88.27</v>
      </c>
      <c r="P399" s="33">
        <f t="shared" si="78"/>
        <v>81.965000000000003</v>
      </c>
      <c r="Q399" s="33">
        <f t="shared" si="79"/>
        <v>71.876999999999981</v>
      </c>
    </row>
    <row r="400" spans="1:17" s="29" customFormat="1" ht="21" customHeight="1" x14ac:dyDescent="0.2">
      <c r="A400" s="50"/>
      <c r="C400" s="105" t="s">
        <v>116</v>
      </c>
      <c r="D400" s="3" t="s">
        <v>80</v>
      </c>
      <c r="E400" s="3" t="s">
        <v>122</v>
      </c>
      <c r="F400" s="3" t="s">
        <v>99</v>
      </c>
      <c r="G400" s="36" t="s">
        <v>352</v>
      </c>
      <c r="H400" s="79"/>
      <c r="I400" s="32">
        <v>269.10000000000002</v>
      </c>
      <c r="J400" s="33">
        <f t="shared" si="75"/>
        <v>255.64500000000001</v>
      </c>
      <c r="K400" s="33">
        <f t="shared" si="72"/>
        <v>242.19000000000003</v>
      </c>
      <c r="L400" s="33">
        <f t="shared" si="73"/>
        <v>228.73500000000001</v>
      </c>
      <c r="M400" s="33">
        <f t="shared" si="74"/>
        <v>215.28000000000003</v>
      </c>
      <c r="N400" s="33">
        <f t="shared" si="76"/>
        <v>201.82500000000002</v>
      </c>
      <c r="O400" s="33">
        <f t="shared" si="77"/>
        <v>188.37</v>
      </c>
      <c r="P400" s="33">
        <f t="shared" si="78"/>
        <v>174.91500000000002</v>
      </c>
      <c r="Q400" s="33">
        <f t="shared" si="79"/>
        <v>153.387</v>
      </c>
    </row>
    <row r="401" spans="1:17" s="29" customFormat="1" ht="21" customHeight="1" x14ac:dyDescent="0.2">
      <c r="C401" s="104" t="s">
        <v>116</v>
      </c>
      <c r="D401" s="7" t="s">
        <v>65</v>
      </c>
      <c r="E401" s="7" t="s">
        <v>85</v>
      </c>
      <c r="F401" s="7" t="s">
        <v>80</v>
      </c>
      <c r="G401" s="45" t="s">
        <v>161</v>
      </c>
      <c r="H401" s="80"/>
      <c r="I401" s="32">
        <v>126.1</v>
      </c>
      <c r="J401" s="33">
        <f t="shared" si="75"/>
        <v>119.79499999999999</v>
      </c>
      <c r="K401" s="33">
        <f t="shared" si="72"/>
        <v>113.49</v>
      </c>
      <c r="L401" s="33">
        <f t="shared" si="73"/>
        <v>107.185</v>
      </c>
      <c r="M401" s="33">
        <f t="shared" si="74"/>
        <v>100.88</v>
      </c>
      <c r="N401" s="33">
        <f t="shared" si="76"/>
        <v>94.574999999999989</v>
      </c>
      <c r="O401" s="33">
        <f t="shared" si="77"/>
        <v>88.27</v>
      </c>
      <c r="P401" s="33">
        <f t="shared" si="78"/>
        <v>81.965000000000003</v>
      </c>
      <c r="Q401" s="33">
        <f t="shared" si="79"/>
        <v>71.876999999999981</v>
      </c>
    </row>
    <row r="402" spans="1:17" s="29" customFormat="1" ht="21" customHeight="1" x14ac:dyDescent="0.2">
      <c r="C402" s="105" t="s">
        <v>116</v>
      </c>
      <c r="D402" s="3" t="s">
        <v>65</v>
      </c>
      <c r="E402" s="3" t="s">
        <v>85</v>
      </c>
      <c r="F402" s="3" t="s">
        <v>80</v>
      </c>
      <c r="G402" s="36" t="s">
        <v>352</v>
      </c>
      <c r="H402" s="79"/>
      <c r="I402" s="32">
        <v>269.10000000000002</v>
      </c>
      <c r="J402" s="33">
        <f t="shared" si="75"/>
        <v>255.64500000000001</v>
      </c>
      <c r="K402" s="33">
        <f t="shared" si="72"/>
        <v>242.19000000000003</v>
      </c>
      <c r="L402" s="33">
        <f t="shared" si="73"/>
        <v>228.73500000000001</v>
      </c>
      <c r="M402" s="33">
        <f t="shared" si="74"/>
        <v>215.28000000000003</v>
      </c>
      <c r="N402" s="33">
        <f t="shared" si="76"/>
        <v>201.82500000000002</v>
      </c>
      <c r="O402" s="33">
        <f t="shared" si="77"/>
        <v>188.37</v>
      </c>
      <c r="P402" s="33">
        <f t="shared" si="78"/>
        <v>174.91500000000002</v>
      </c>
      <c r="Q402" s="33">
        <f t="shared" si="79"/>
        <v>153.387</v>
      </c>
    </row>
    <row r="403" spans="1:17" s="29" customFormat="1" ht="21" customHeight="1" x14ac:dyDescent="0.2">
      <c r="C403" s="104" t="s">
        <v>116</v>
      </c>
      <c r="D403" s="7" t="s">
        <v>34</v>
      </c>
      <c r="E403" s="7" t="s">
        <v>83</v>
      </c>
      <c r="F403" s="7" t="s">
        <v>51</v>
      </c>
      <c r="G403" s="45" t="s">
        <v>161</v>
      </c>
      <c r="H403" s="80"/>
      <c r="I403" s="32">
        <v>126.1</v>
      </c>
      <c r="J403" s="33">
        <f t="shared" si="75"/>
        <v>119.79499999999999</v>
      </c>
      <c r="K403" s="33">
        <f t="shared" si="72"/>
        <v>113.49</v>
      </c>
      <c r="L403" s="33">
        <f t="shared" si="73"/>
        <v>107.185</v>
      </c>
      <c r="M403" s="33">
        <f t="shared" si="74"/>
        <v>100.88</v>
      </c>
      <c r="N403" s="33">
        <f t="shared" si="76"/>
        <v>94.574999999999989</v>
      </c>
      <c r="O403" s="33">
        <f t="shared" si="77"/>
        <v>88.27</v>
      </c>
      <c r="P403" s="33">
        <f t="shared" si="78"/>
        <v>81.965000000000003</v>
      </c>
      <c r="Q403" s="33">
        <f t="shared" si="79"/>
        <v>71.876999999999981</v>
      </c>
    </row>
    <row r="404" spans="1:17" s="29" customFormat="1" ht="21" customHeight="1" x14ac:dyDescent="0.2">
      <c r="C404" s="105" t="s">
        <v>116</v>
      </c>
      <c r="D404" s="3" t="s">
        <v>34</v>
      </c>
      <c r="E404" s="3" t="s">
        <v>83</v>
      </c>
      <c r="F404" s="3" t="s">
        <v>51</v>
      </c>
      <c r="G404" s="36" t="s">
        <v>352</v>
      </c>
      <c r="H404" s="79"/>
      <c r="I404" s="32">
        <v>268.89999999999998</v>
      </c>
      <c r="J404" s="33">
        <f t="shared" si="75"/>
        <v>255.45499999999998</v>
      </c>
      <c r="K404" s="33">
        <f t="shared" si="72"/>
        <v>242.01</v>
      </c>
      <c r="L404" s="33">
        <f t="shared" si="73"/>
        <v>228.565</v>
      </c>
      <c r="M404" s="33">
        <f t="shared" si="74"/>
        <v>215.11999999999998</v>
      </c>
      <c r="N404" s="33">
        <f t="shared" si="76"/>
        <v>201.67499999999998</v>
      </c>
      <c r="O404" s="33">
        <f t="shared" si="77"/>
        <v>188.23</v>
      </c>
      <c r="P404" s="33">
        <f t="shared" si="78"/>
        <v>174.785</v>
      </c>
      <c r="Q404" s="33">
        <f t="shared" si="79"/>
        <v>153.27299999999997</v>
      </c>
    </row>
    <row r="405" spans="1:17" s="29" customFormat="1" ht="21" customHeight="1" x14ac:dyDescent="0.2">
      <c r="C405" s="103" t="s">
        <v>116</v>
      </c>
      <c r="D405" s="1" t="s">
        <v>34</v>
      </c>
      <c r="E405" s="1" t="s">
        <v>39</v>
      </c>
      <c r="F405" s="1" t="s">
        <v>9</v>
      </c>
      <c r="G405" s="54" t="s">
        <v>161</v>
      </c>
      <c r="H405" s="77"/>
      <c r="I405" s="32">
        <v>127.39999999999999</v>
      </c>
      <c r="J405" s="33">
        <f t="shared" si="75"/>
        <v>121.02999999999999</v>
      </c>
      <c r="K405" s="33">
        <f t="shared" si="72"/>
        <v>114.66</v>
      </c>
      <c r="L405" s="33">
        <f t="shared" si="73"/>
        <v>108.28999999999999</v>
      </c>
      <c r="M405" s="33">
        <f t="shared" si="74"/>
        <v>101.91999999999999</v>
      </c>
      <c r="N405" s="33">
        <f t="shared" si="76"/>
        <v>95.55</v>
      </c>
      <c r="O405" s="33">
        <f t="shared" si="77"/>
        <v>89.179999999999993</v>
      </c>
      <c r="P405" s="33">
        <f t="shared" si="78"/>
        <v>82.81</v>
      </c>
      <c r="Q405" s="33">
        <f t="shared" si="79"/>
        <v>72.617999999999995</v>
      </c>
    </row>
    <row r="406" spans="1:17" s="29" customFormat="1" ht="21" customHeight="1" x14ac:dyDescent="0.2">
      <c r="C406" s="104" t="s">
        <v>116</v>
      </c>
      <c r="D406" s="7" t="s">
        <v>99</v>
      </c>
      <c r="E406" s="7" t="s">
        <v>77</v>
      </c>
      <c r="F406" s="7" t="s">
        <v>52</v>
      </c>
      <c r="G406" s="45" t="s">
        <v>161</v>
      </c>
      <c r="H406" s="80"/>
      <c r="I406" s="32">
        <v>137.4</v>
      </c>
      <c r="J406" s="33">
        <f t="shared" si="75"/>
        <v>130.53</v>
      </c>
      <c r="K406" s="33">
        <f t="shared" si="72"/>
        <v>123.66</v>
      </c>
      <c r="L406" s="33">
        <f t="shared" si="73"/>
        <v>116.79</v>
      </c>
      <c r="M406" s="33">
        <f t="shared" si="74"/>
        <v>109.92</v>
      </c>
      <c r="N406" s="33">
        <f t="shared" si="76"/>
        <v>103.05000000000001</v>
      </c>
      <c r="O406" s="33">
        <f t="shared" si="77"/>
        <v>96.18</v>
      </c>
      <c r="P406" s="33">
        <f t="shared" si="78"/>
        <v>89.31</v>
      </c>
      <c r="Q406" s="33">
        <f t="shared" si="79"/>
        <v>78.317999999999998</v>
      </c>
    </row>
    <row r="407" spans="1:17" s="29" customFormat="1" ht="21" customHeight="1" x14ac:dyDescent="0.2">
      <c r="C407" s="105" t="s">
        <v>116</v>
      </c>
      <c r="D407" s="3" t="s">
        <v>99</v>
      </c>
      <c r="E407" s="3" t="s">
        <v>77</v>
      </c>
      <c r="F407" s="3" t="s">
        <v>52</v>
      </c>
      <c r="G407" s="36" t="s">
        <v>352</v>
      </c>
      <c r="H407" s="79"/>
      <c r="I407" s="32">
        <v>280.2</v>
      </c>
      <c r="J407" s="33">
        <f t="shared" si="75"/>
        <v>266.19</v>
      </c>
      <c r="K407" s="33">
        <f t="shared" si="72"/>
        <v>252.17999999999998</v>
      </c>
      <c r="L407" s="33">
        <f t="shared" si="73"/>
        <v>238.17</v>
      </c>
      <c r="M407" s="33">
        <f t="shared" si="74"/>
        <v>224.16</v>
      </c>
      <c r="N407" s="33">
        <f t="shared" si="76"/>
        <v>210.14999999999998</v>
      </c>
      <c r="O407" s="33">
        <f t="shared" si="77"/>
        <v>196.14</v>
      </c>
      <c r="P407" s="33">
        <f t="shared" si="78"/>
        <v>182.13</v>
      </c>
      <c r="Q407" s="33">
        <f t="shared" si="79"/>
        <v>159.714</v>
      </c>
    </row>
    <row r="408" spans="1:17" s="29" customFormat="1" ht="55.5" customHeight="1" x14ac:dyDescent="0.2">
      <c r="A408" s="214"/>
      <c r="B408" s="214"/>
      <c r="C408" s="107"/>
      <c r="D408" s="42"/>
      <c r="E408" s="42"/>
      <c r="F408" s="42"/>
    </row>
    <row r="409" spans="1:17" s="29" customFormat="1" ht="21.75" customHeight="1" x14ac:dyDescent="0.2">
      <c r="A409" s="184"/>
      <c r="B409" s="184"/>
      <c r="C409" s="104" t="s">
        <v>123</v>
      </c>
      <c r="D409" s="7" t="s">
        <v>21</v>
      </c>
      <c r="E409" s="7" t="s">
        <v>21</v>
      </c>
      <c r="F409" s="7" t="s">
        <v>34</v>
      </c>
      <c r="G409" s="45" t="s">
        <v>451</v>
      </c>
      <c r="H409" s="80">
        <v>21.8</v>
      </c>
      <c r="I409" s="32">
        <v>58.9</v>
      </c>
      <c r="J409" s="33">
        <f t="shared" si="75"/>
        <v>55.954999999999998</v>
      </c>
      <c r="K409" s="33">
        <f t="shared" si="72"/>
        <v>53.01</v>
      </c>
      <c r="L409" s="33">
        <f t="shared" si="73"/>
        <v>50.064999999999998</v>
      </c>
      <c r="M409" s="33">
        <f t="shared" si="74"/>
        <v>47.12</v>
      </c>
      <c r="N409" s="33">
        <f t="shared" si="76"/>
        <v>44.174999999999997</v>
      </c>
      <c r="O409" s="33">
        <f t="shared" si="77"/>
        <v>41.230000000000004</v>
      </c>
      <c r="P409" s="33">
        <f t="shared" si="78"/>
        <v>38.284999999999997</v>
      </c>
      <c r="Q409" s="33">
        <f t="shared" si="79"/>
        <v>33.572999999999993</v>
      </c>
    </row>
    <row r="410" spans="1:17" s="29" customFormat="1" ht="21" customHeight="1" x14ac:dyDescent="0.2">
      <c r="A410" s="184"/>
      <c r="B410" s="184"/>
      <c r="C410" s="105" t="s">
        <v>123</v>
      </c>
      <c r="D410" s="3" t="s">
        <v>21</v>
      </c>
      <c r="E410" s="3" t="s">
        <v>21</v>
      </c>
      <c r="F410" s="3" t="s">
        <v>34</v>
      </c>
      <c r="G410" s="36" t="s">
        <v>450</v>
      </c>
      <c r="H410" s="79">
        <v>43.7</v>
      </c>
      <c r="I410" s="32">
        <v>155</v>
      </c>
      <c r="J410" s="33">
        <f t="shared" si="75"/>
        <v>147.25</v>
      </c>
      <c r="K410" s="33">
        <f t="shared" si="72"/>
        <v>139.5</v>
      </c>
      <c r="L410" s="33">
        <f t="shared" si="73"/>
        <v>131.75</v>
      </c>
      <c r="M410" s="33">
        <f t="shared" si="74"/>
        <v>124</v>
      </c>
      <c r="N410" s="33">
        <f t="shared" si="76"/>
        <v>116.25</v>
      </c>
      <c r="O410" s="33">
        <f t="shared" si="77"/>
        <v>108.5</v>
      </c>
      <c r="P410" s="33">
        <f t="shared" si="78"/>
        <v>100.75</v>
      </c>
      <c r="Q410" s="33">
        <f t="shared" si="79"/>
        <v>88.35</v>
      </c>
    </row>
    <row r="411" spans="1:17" s="29" customFormat="1" ht="21" customHeight="1" x14ac:dyDescent="0.2">
      <c r="A411" s="50"/>
      <c r="C411" s="104" t="s">
        <v>123</v>
      </c>
      <c r="D411" s="7" t="s">
        <v>21</v>
      </c>
      <c r="E411" s="7" t="s">
        <v>21</v>
      </c>
      <c r="F411" s="7" t="s">
        <v>34</v>
      </c>
      <c r="G411" s="45" t="s">
        <v>186</v>
      </c>
      <c r="H411" s="80">
        <v>21.8</v>
      </c>
      <c r="I411" s="32">
        <v>46.4</v>
      </c>
      <c r="J411" s="33">
        <f t="shared" si="75"/>
        <v>44.08</v>
      </c>
      <c r="K411" s="33">
        <f t="shared" si="72"/>
        <v>41.76</v>
      </c>
      <c r="L411" s="33">
        <f t="shared" si="73"/>
        <v>39.44</v>
      </c>
      <c r="M411" s="33">
        <f t="shared" si="74"/>
        <v>37.119999999999997</v>
      </c>
      <c r="N411" s="33">
        <f t="shared" si="76"/>
        <v>34.799999999999997</v>
      </c>
      <c r="O411" s="33">
        <f t="shared" si="77"/>
        <v>32.479999999999997</v>
      </c>
      <c r="P411" s="33">
        <f t="shared" si="78"/>
        <v>30.16</v>
      </c>
      <c r="Q411" s="33">
        <f t="shared" si="79"/>
        <v>26.447999999999997</v>
      </c>
    </row>
    <row r="412" spans="1:17" s="29" customFormat="1" ht="21" customHeight="1" x14ac:dyDescent="0.2">
      <c r="A412" s="50"/>
      <c r="C412" s="105" t="s">
        <v>123</v>
      </c>
      <c r="D412" s="3" t="s">
        <v>21</v>
      </c>
      <c r="E412" s="3" t="s">
        <v>21</v>
      </c>
      <c r="F412" s="3" t="s">
        <v>34</v>
      </c>
      <c r="G412" s="36" t="s">
        <v>380</v>
      </c>
      <c r="H412" s="79">
        <v>43.7</v>
      </c>
      <c r="I412" s="32">
        <v>142.5</v>
      </c>
      <c r="J412" s="33">
        <f t="shared" si="75"/>
        <v>135.375</v>
      </c>
      <c r="K412" s="33">
        <f t="shared" si="72"/>
        <v>128.25</v>
      </c>
      <c r="L412" s="33">
        <f t="shared" si="73"/>
        <v>121.125</v>
      </c>
      <c r="M412" s="33">
        <f t="shared" si="74"/>
        <v>114</v>
      </c>
      <c r="N412" s="33">
        <f t="shared" si="76"/>
        <v>106.875</v>
      </c>
      <c r="O412" s="33">
        <f t="shared" si="77"/>
        <v>99.75</v>
      </c>
      <c r="P412" s="33">
        <f t="shared" si="78"/>
        <v>92.625</v>
      </c>
      <c r="Q412" s="33">
        <f t="shared" si="79"/>
        <v>81.224999999999994</v>
      </c>
    </row>
    <row r="413" spans="1:17" s="29" customFormat="1" ht="21" customHeight="1" x14ac:dyDescent="0.2">
      <c r="A413" s="50"/>
      <c r="C413" s="104" t="s">
        <v>123</v>
      </c>
      <c r="D413" s="7" t="s">
        <v>21</v>
      </c>
      <c r="E413" s="7" t="s">
        <v>21</v>
      </c>
      <c r="F413" s="7" t="s">
        <v>45</v>
      </c>
      <c r="G413" s="45" t="s">
        <v>451</v>
      </c>
      <c r="H413" s="80">
        <v>21.8</v>
      </c>
      <c r="I413" s="32">
        <v>96.7</v>
      </c>
      <c r="J413" s="33">
        <f t="shared" si="75"/>
        <v>91.865000000000009</v>
      </c>
      <c r="K413" s="33">
        <f t="shared" si="72"/>
        <v>87.03</v>
      </c>
      <c r="L413" s="33">
        <f t="shared" si="73"/>
        <v>82.195000000000007</v>
      </c>
      <c r="M413" s="33">
        <f t="shared" si="74"/>
        <v>77.36</v>
      </c>
      <c r="N413" s="33">
        <f t="shared" si="76"/>
        <v>72.525000000000006</v>
      </c>
      <c r="O413" s="33">
        <f t="shared" si="77"/>
        <v>67.69</v>
      </c>
      <c r="P413" s="33">
        <f t="shared" si="78"/>
        <v>62.855000000000004</v>
      </c>
      <c r="Q413" s="33">
        <f t="shared" si="79"/>
        <v>55.119000000000007</v>
      </c>
    </row>
    <row r="414" spans="1:17" s="29" customFormat="1" ht="21" customHeight="1" x14ac:dyDescent="0.2">
      <c r="A414" s="50"/>
      <c r="C414" s="105" t="s">
        <v>123</v>
      </c>
      <c r="D414" s="3" t="s">
        <v>21</v>
      </c>
      <c r="E414" s="3" t="s">
        <v>21</v>
      </c>
      <c r="F414" s="3" t="s">
        <v>45</v>
      </c>
      <c r="G414" s="36" t="s">
        <v>450</v>
      </c>
      <c r="H414" s="79">
        <v>43.7</v>
      </c>
      <c r="I414" s="32">
        <v>164.7</v>
      </c>
      <c r="J414" s="33">
        <f t="shared" si="75"/>
        <v>156.46499999999997</v>
      </c>
      <c r="K414" s="33">
        <f t="shared" si="72"/>
        <v>148.22999999999999</v>
      </c>
      <c r="L414" s="33">
        <f t="shared" si="73"/>
        <v>139.995</v>
      </c>
      <c r="M414" s="33">
        <f t="shared" si="74"/>
        <v>131.76</v>
      </c>
      <c r="N414" s="33">
        <f t="shared" si="76"/>
        <v>123.52499999999999</v>
      </c>
      <c r="O414" s="33">
        <f t="shared" si="77"/>
        <v>115.28999999999999</v>
      </c>
      <c r="P414" s="33">
        <f t="shared" si="78"/>
        <v>107.05500000000001</v>
      </c>
      <c r="Q414" s="33">
        <f t="shared" si="79"/>
        <v>93.878999999999991</v>
      </c>
    </row>
    <row r="415" spans="1:17" s="29" customFormat="1" ht="21" customHeight="1" x14ac:dyDescent="0.2">
      <c r="C415" s="104" t="s">
        <v>123</v>
      </c>
      <c r="D415" s="7" t="s">
        <v>21</v>
      </c>
      <c r="E415" s="7" t="s">
        <v>21</v>
      </c>
      <c r="F415" s="7" t="s">
        <v>45</v>
      </c>
      <c r="G415" s="45" t="s">
        <v>186</v>
      </c>
      <c r="H415" s="80">
        <v>21.8</v>
      </c>
      <c r="I415" s="32">
        <v>80.8</v>
      </c>
      <c r="J415" s="33">
        <f t="shared" si="75"/>
        <v>76.759999999999991</v>
      </c>
      <c r="K415" s="33">
        <f t="shared" si="72"/>
        <v>72.72</v>
      </c>
      <c r="L415" s="33">
        <f t="shared" si="73"/>
        <v>68.679999999999993</v>
      </c>
      <c r="M415" s="33">
        <f t="shared" si="74"/>
        <v>64.64</v>
      </c>
      <c r="N415" s="33">
        <f t="shared" si="76"/>
        <v>60.599999999999994</v>
      </c>
      <c r="O415" s="33">
        <f t="shared" si="77"/>
        <v>56.56</v>
      </c>
      <c r="P415" s="33">
        <f t="shared" si="78"/>
        <v>52.519999999999996</v>
      </c>
      <c r="Q415" s="33">
        <f t="shared" si="79"/>
        <v>46.055999999999997</v>
      </c>
    </row>
    <row r="416" spans="1:17" s="29" customFormat="1" ht="21" customHeight="1" x14ac:dyDescent="0.2">
      <c r="C416" s="105" t="s">
        <v>123</v>
      </c>
      <c r="D416" s="3" t="s">
        <v>21</v>
      </c>
      <c r="E416" s="3" t="s">
        <v>21</v>
      </c>
      <c r="F416" s="3" t="s">
        <v>45</v>
      </c>
      <c r="G416" s="36" t="s">
        <v>380</v>
      </c>
      <c r="H416" s="79">
        <v>43.7</v>
      </c>
      <c r="I416" s="32">
        <v>152.19999999999999</v>
      </c>
      <c r="J416" s="33">
        <f t="shared" si="75"/>
        <v>144.58999999999997</v>
      </c>
      <c r="K416" s="33">
        <f t="shared" si="72"/>
        <v>136.97999999999999</v>
      </c>
      <c r="L416" s="33">
        <f t="shared" si="73"/>
        <v>129.37</v>
      </c>
      <c r="M416" s="33">
        <f t="shared" si="74"/>
        <v>121.75999999999999</v>
      </c>
      <c r="N416" s="33">
        <f t="shared" si="76"/>
        <v>114.14999999999999</v>
      </c>
      <c r="O416" s="33">
        <f t="shared" si="77"/>
        <v>106.53999999999999</v>
      </c>
      <c r="P416" s="33">
        <f t="shared" si="78"/>
        <v>98.929999999999993</v>
      </c>
      <c r="Q416" s="33">
        <f t="shared" si="79"/>
        <v>86.753999999999991</v>
      </c>
    </row>
    <row r="417" spans="1:17" s="29" customFormat="1" ht="21" customHeight="1" x14ac:dyDescent="0.2">
      <c r="C417" s="104" t="s">
        <v>123</v>
      </c>
      <c r="D417" s="7" t="s">
        <v>97</v>
      </c>
      <c r="E417" s="7" t="s">
        <v>97</v>
      </c>
      <c r="F417" s="7" t="s">
        <v>99</v>
      </c>
      <c r="G417" s="45" t="s">
        <v>451</v>
      </c>
      <c r="H417" s="80">
        <v>21.8</v>
      </c>
      <c r="I417" s="32">
        <v>86.5</v>
      </c>
      <c r="J417" s="33">
        <f t="shared" si="75"/>
        <v>82.174999999999997</v>
      </c>
      <c r="K417" s="33">
        <f t="shared" si="72"/>
        <v>77.849999999999994</v>
      </c>
      <c r="L417" s="33">
        <f t="shared" si="73"/>
        <v>73.525000000000006</v>
      </c>
      <c r="M417" s="33">
        <f t="shared" si="74"/>
        <v>69.2</v>
      </c>
      <c r="N417" s="33">
        <f t="shared" si="76"/>
        <v>64.875</v>
      </c>
      <c r="O417" s="33">
        <f t="shared" si="77"/>
        <v>60.55</v>
      </c>
      <c r="P417" s="33">
        <f t="shared" si="78"/>
        <v>56.225000000000001</v>
      </c>
      <c r="Q417" s="33">
        <f t="shared" si="79"/>
        <v>49.305</v>
      </c>
    </row>
    <row r="418" spans="1:17" s="29" customFormat="1" ht="21" customHeight="1" x14ac:dyDescent="0.2">
      <c r="C418" s="104" t="s">
        <v>123</v>
      </c>
      <c r="D418" s="7" t="s">
        <v>97</v>
      </c>
      <c r="E418" s="7" t="s">
        <v>97</v>
      </c>
      <c r="F418" s="7" t="s">
        <v>99</v>
      </c>
      <c r="G418" s="36" t="s">
        <v>450</v>
      </c>
      <c r="H418" s="79">
        <v>43.7</v>
      </c>
      <c r="I418" s="32">
        <v>157.9</v>
      </c>
      <c r="J418" s="33">
        <f t="shared" si="75"/>
        <v>150.005</v>
      </c>
      <c r="K418" s="33">
        <f t="shared" si="72"/>
        <v>142.11000000000001</v>
      </c>
      <c r="L418" s="33">
        <f t="shared" si="73"/>
        <v>134.215</v>
      </c>
      <c r="M418" s="33">
        <f t="shared" si="74"/>
        <v>126.32000000000001</v>
      </c>
      <c r="N418" s="33">
        <f t="shared" si="76"/>
        <v>118.42500000000001</v>
      </c>
      <c r="O418" s="33">
        <f t="shared" si="77"/>
        <v>110.53</v>
      </c>
      <c r="P418" s="33">
        <f t="shared" si="78"/>
        <v>102.63500000000001</v>
      </c>
      <c r="Q418" s="33">
        <f t="shared" si="79"/>
        <v>90.002999999999986</v>
      </c>
    </row>
    <row r="419" spans="1:17" s="29" customFormat="1" ht="21" customHeight="1" x14ac:dyDescent="0.2">
      <c r="C419" s="104" t="s">
        <v>123</v>
      </c>
      <c r="D419" s="7" t="s">
        <v>97</v>
      </c>
      <c r="E419" s="7" t="s">
        <v>97</v>
      </c>
      <c r="F419" s="7" t="s">
        <v>99</v>
      </c>
      <c r="G419" s="45" t="s">
        <v>186</v>
      </c>
      <c r="H419" s="80">
        <v>21.8</v>
      </c>
      <c r="I419" s="32">
        <v>72.400000000000006</v>
      </c>
      <c r="J419" s="33">
        <f t="shared" si="75"/>
        <v>68.78</v>
      </c>
      <c r="K419" s="33">
        <f t="shared" si="72"/>
        <v>65.160000000000011</v>
      </c>
      <c r="L419" s="33">
        <f t="shared" si="73"/>
        <v>61.540000000000006</v>
      </c>
      <c r="M419" s="33">
        <f t="shared" si="74"/>
        <v>57.92</v>
      </c>
      <c r="N419" s="33">
        <f t="shared" si="76"/>
        <v>54.300000000000004</v>
      </c>
      <c r="O419" s="33">
        <f t="shared" si="77"/>
        <v>50.680000000000007</v>
      </c>
      <c r="P419" s="33">
        <f t="shared" si="78"/>
        <v>47.06</v>
      </c>
      <c r="Q419" s="33">
        <f t="shared" si="79"/>
        <v>41.268000000000001</v>
      </c>
    </row>
    <row r="420" spans="1:17" s="29" customFormat="1" ht="21" customHeight="1" x14ac:dyDescent="0.2">
      <c r="C420" s="104" t="s">
        <v>123</v>
      </c>
      <c r="D420" s="7" t="s">
        <v>97</v>
      </c>
      <c r="E420" s="7" t="s">
        <v>97</v>
      </c>
      <c r="F420" s="7" t="s">
        <v>99</v>
      </c>
      <c r="G420" s="36" t="s">
        <v>380</v>
      </c>
      <c r="H420" s="79">
        <v>43.7</v>
      </c>
      <c r="I420" s="32">
        <v>143.80000000000001</v>
      </c>
      <c r="J420" s="33">
        <f t="shared" si="75"/>
        <v>136.61000000000001</v>
      </c>
      <c r="K420" s="33">
        <f t="shared" si="72"/>
        <v>129.42000000000002</v>
      </c>
      <c r="L420" s="33">
        <f t="shared" si="73"/>
        <v>122.23000000000002</v>
      </c>
      <c r="M420" s="33">
        <f t="shared" si="74"/>
        <v>115.04</v>
      </c>
      <c r="N420" s="33">
        <f t="shared" si="76"/>
        <v>107.85000000000001</v>
      </c>
      <c r="O420" s="33">
        <f t="shared" si="77"/>
        <v>100.66000000000001</v>
      </c>
      <c r="P420" s="33">
        <f t="shared" si="78"/>
        <v>93.470000000000013</v>
      </c>
      <c r="Q420" s="33">
        <f t="shared" si="79"/>
        <v>81.966000000000008</v>
      </c>
    </row>
    <row r="421" spans="1:17" s="29" customFormat="1" ht="33" customHeight="1" x14ac:dyDescent="0.2">
      <c r="C421" s="103" t="s">
        <v>443</v>
      </c>
      <c r="D421" s="186" t="s">
        <v>97</v>
      </c>
      <c r="E421" s="186" t="s">
        <v>97</v>
      </c>
      <c r="F421" s="186" t="s">
        <v>99</v>
      </c>
      <c r="G421" s="45" t="s">
        <v>444</v>
      </c>
      <c r="H421" s="77">
        <v>43.7</v>
      </c>
      <c r="I421" s="32">
        <v>75.7</v>
      </c>
      <c r="J421" s="33">
        <f t="shared" si="75"/>
        <v>71.915000000000006</v>
      </c>
      <c r="K421" s="33">
        <f t="shared" si="72"/>
        <v>68.13</v>
      </c>
      <c r="L421" s="33">
        <f t="shared" si="73"/>
        <v>64.344999999999999</v>
      </c>
      <c r="M421" s="33">
        <f t="shared" si="74"/>
        <v>60.56</v>
      </c>
      <c r="N421" s="33">
        <f t="shared" si="76"/>
        <v>56.775000000000006</v>
      </c>
      <c r="O421" s="33">
        <f t="shared" si="77"/>
        <v>52.99</v>
      </c>
      <c r="P421" s="33">
        <f t="shared" si="78"/>
        <v>49.204999999999998</v>
      </c>
      <c r="Q421" s="33">
        <f t="shared" si="79"/>
        <v>43.149000000000001</v>
      </c>
    </row>
    <row r="422" spans="1:17" s="29" customFormat="1" ht="30.75" customHeight="1" x14ac:dyDescent="0.2">
      <c r="A422" s="51"/>
      <c r="C422" s="103" t="s">
        <v>443</v>
      </c>
      <c r="D422" s="1" t="s">
        <v>97</v>
      </c>
      <c r="E422" s="1" t="s">
        <v>97</v>
      </c>
      <c r="F422" s="1" t="s">
        <v>99</v>
      </c>
      <c r="G422" s="97" t="s">
        <v>471</v>
      </c>
      <c r="H422" s="77">
        <v>43.7</v>
      </c>
      <c r="I422" s="32">
        <v>147.1</v>
      </c>
      <c r="J422" s="33">
        <f t="shared" si="75"/>
        <v>139.745</v>
      </c>
      <c r="K422" s="33">
        <f t="shared" si="72"/>
        <v>132.38999999999999</v>
      </c>
      <c r="L422" s="33">
        <f t="shared" si="73"/>
        <v>125.035</v>
      </c>
      <c r="M422" s="33">
        <f t="shared" si="74"/>
        <v>117.67999999999999</v>
      </c>
      <c r="N422" s="33">
        <f t="shared" si="76"/>
        <v>110.32499999999999</v>
      </c>
      <c r="O422" s="33">
        <f t="shared" si="77"/>
        <v>102.97</v>
      </c>
      <c r="P422" s="33">
        <f t="shared" si="78"/>
        <v>95.615000000000009</v>
      </c>
      <c r="Q422" s="33">
        <f t="shared" si="79"/>
        <v>83.847000000000008</v>
      </c>
    </row>
    <row r="423" spans="1:17" s="29" customFormat="1" ht="30.75" customHeight="1" x14ac:dyDescent="0.2">
      <c r="A423" s="185"/>
      <c r="C423" s="103" t="s">
        <v>443</v>
      </c>
      <c r="D423" s="186" t="s">
        <v>97</v>
      </c>
      <c r="E423" s="186" t="s">
        <v>97</v>
      </c>
      <c r="F423" s="186" t="s">
        <v>99</v>
      </c>
      <c r="G423" s="45" t="s">
        <v>445</v>
      </c>
      <c r="H423" s="77">
        <v>43.7</v>
      </c>
      <c r="I423" s="32">
        <v>89.8</v>
      </c>
      <c r="J423" s="33">
        <f t="shared" si="75"/>
        <v>85.31</v>
      </c>
      <c r="K423" s="33">
        <f t="shared" si="72"/>
        <v>80.819999999999993</v>
      </c>
      <c r="L423" s="33">
        <f t="shared" si="73"/>
        <v>76.33</v>
      </c>
      <c r="M423" s="33">
        <f t="shared" si="74"/>
        <v>71.84</v>
      </c>
      <c r="N423" s="33">
        <f t="shared" si="76"/>
        <v>67.349999999999994</v>
      </c>
      <c r="O423" s="33">
        <f t="shared" si="77"/>
        <v>62.86</v>
      </c>
      <c r="P423" s="33">
        <f t="shared" si="78"/>
        <v>58.370000000000005</v>
      </c>
      <c r="Q423" s="33">
        <f t="shared" si="79"/>
        <v>51.186</v>
      </c>
    </row>
    <row r="424" spans="1:17" s="29" customFormat="1" ht="39" customHeight="1" x14ac:dyDescent="0.2">
      <c r="A424" s="145"/>
      <c r="C424" s="103" t="s">
        <v>443</v>
      </c>
      <c r="D424" s="146" t="s">
        <v>97</v>
      </c>
      <c r="E424" s="146" t="s">
        <v>97</v>
      </c>
      <c r="F424" s="146" t="s">
        <v>99</v>
      </c>
      <c r="G424" s="97" t="s">
        <v>470</v>
      </c>
      <c r="H424" s="77">
        <v>43.7</v>
      </c>
      <c r="I424" s="32">
        <v>161.19999999999999</v>
      </c>
      <c r="J424" s="33">
        <f t="shared" si="75"/>
        <v>153.13999999999999</v>
      </c>
      <c r="K424" s="33">
        <f t="shared" si="72"/>
        <v>145.07999999999998</v>
      </c>
      <c r="L424" s="33">
        <f t="shared" si="73"/>
        <v>137.01999999999998</v>
      </c>
      <c r="M424" s="33">
        <f t="shared" si="74"/>
        <v>128.95999999999998</v>
      </c>
      <c r="N424" s="33">
        <f t="shared" si="76"/>
        <v>120.89999999999999</v>
      </c>
      <c r="O424" s="33">
        <f t="shared" si="77"/>
        <v>112.84</v>
      </c>
      <c r="P424" s="33">
        <f t="shared" si="78"/>
        <v>104.78</v>
      </c>
      <c r="Q424" s="33">
        <f t="shared" si="79"/>
        <v>91.883999999999986</v>
      </c>
    </row>
    <row r="425" spans="1:17" s="29" customFormat="1" ht="21" customHeight="1" x14ac:dyDescent="0.2">
      <c r="A425" s="114"/>
      <c r="C425" s="104" t="s">
        <v>235</v>
      </c>
      <c r="D425" s="7" t="s">
        <v>72</v>
      </c>
      <c r="E425" s="7" t="s">
        <v>79</v>
      </c>
      <c r="F425" s="7" t="s">
        <v>79</v>
      </c>
      <c r="G425" s="45" t="s">
        <v>236</v>
      </c>
      <c r="H425" s="80"/>
      <c r="I425" s="32">
        <v>90.1</v>
      </c>
      <c r="J425" s="33">
        <f t="shared" si="75"/>
        <v>85.594999999999999</v>
      </c>
      <c r="K425" s="33">
        <f t="shared" si="72"/>
        <v>81.089999999999989</v>
      </c>
      <c r="L425" s="33">
        <f t="shared" si="73"/>
        <v>76.584999999999994</v>
      </c>
      <c r="M425" s="33">
        <f t="shared" si="74"/>
        <v>72.08</v>
      </c>
      <c r="N425" s="33">
        <f t="shared" si="76"/>
        <v>67.574999999999989</v>
      </c>
      <c r="O425" s="33">
        <f t="shared" si="77"/>
        <v>63.069999999999993</v>
      </c>
      <c r="P425" s="33">
        <f t="shared" si="78"/>
        <v>58.564999999999998</v>
      </c>
      <c r="Q425" s="33">
        <f t="shared" si="79"/>
        <v>51.356999999999999</v>
      </c>
    </row>
    <row r="426" spans="1:17" s="29" customFormat="1" ht="21" customHeight="1" x14ac:dyDescent="0.2">
      <c r="A426" s="114"/>
      <c r="C426" s="105" t="s">
        <v>235</v>
      </c>
      <c r="D426" s="3" t="s">
        <v>72</v>
      </c>
      <c r="E426" s="3" t="s">
        <v>79</v>
      </c>
      <c r="F426" s="3" t="s">
        <v>79</v>
      </c>
      <c r="G426" s="36" t="s">
        <v>381</v>
      </c>
      <c r="H426" s="79"/>
      <c r="I426" s="32">
        <v>161.6</v>
      </c>
      <c r="J426" s="33">
        <f t="shared" si="75"/>
        <v>153.51999999999998</v>
      </c>
      <c r="K426" s="33">
        <f t="shared" si="72"/>
        <v>145.44</v>
      </c>
      <c r="L426" s="33">
        <f t="shared" si="73"/>
        <v>137.35999999999999</v>
      </c>
      <c r="M426" s="33">
        <f t="shared" si="74"/>
        <v>129.28</v>
      </c>
      <c r="N426" s="33">
        <f t="shared" si="76"/>
        <v>121.19999999999999</v>
      </c>
      <c r="O426" s="33">
        <f t="shared" si="77"/>
        <v>113.12</v>
      </c>
      <c r="P426" s="33">
        <f t="shared" si="78"/>
        <v>105.03999999999999</v>
      </c>
      <c r="Q426" s="33">
        <f t="shared" si="79"/>
        <v>92.111999999999995</v>
      </c>
    </row>
    <row r="427" spans="1:17" s="29" customFormat="1" ht="21" customHeight="1" x14ac:dyDescent="0.2">
      <c r="A427" s="185"/>
      <c r="C427" s="104" t="s">
        <v>123</v>
      </c>
      <c r="D427" s="7" t="s">
        <v>37</v>
      </c>
      <c r="E427" s="7" t="s">
        <v>21</v>
      </c>
      <c r="F427" s="7" t="s">
        <v>45</v>
      </c>
      <c r="G427" s="45" t="s">
        <v>469</v>
      </c>
      <c r="H427" s="80">
        <v>21.8</v>
      </c>
      <c r="I427" s="32">
        <v>151.9</v>
      </c>
      <c r="J427" s="33">
        <f t="shared" si="75"/>
        <v>144.30500000000001</v>
      </c>
      <c r="K427" s="33">
        <f t="shared" si="72"/>
        <v>136.71</v>
      </c>
      <c r="L427" s="33">
        <f t="shared" si="73"/>
        <v>129.11500000000001</v>
      </c>
      <c r="M427" s="33">
        <f t="shared" si="74"/>
        <v>121.52000000000001</v>
      </c>
      <c r="N427" s="33">
        <f t="shared" si="76"/>
        <v>113.92500000000001</v>
      </c>
      <c r="O427" s="33">
        <f t="shared" si="77"/>
        <v>106.33000000000001</v>
      </c>
      <c r="P427" s="33">
        <f t="shared" si="78"/>
        <v>98.735000000000014</v>
      </c>
      <c r="Q427" s="33">
        <f t="shared" si="79"/>
        <v>86.582999999999998</v>
      </c>
    </row>
    <row r="428" spans="1:17" s="29" customFormat="1" ht="21" customHeight="1" x14ac:dyDescent="0.2">
      <c r="A428" s="185"/>
      <c r="C428" s="105" t="s">
        <v>123</v>
      </c>
      <c r="D428" s="3" t="s">
        <v>37</v>
      </c>
      <c r="E428" s="3" t="s">
        <v>21</v>
      </c>
      <c r="F428" s="3" t="s">
        <v>45</v>
      </c>
      <c r="G428" s="36" t="s">
        <v>468</v>
      </c>
      <c r="H428" s="79">
        <v>43.7</v>
      </c>
      <c r="I428" s="32">
        <v>294.7</v>
      </c>
      <c r="J428" s="33">
        <f t="shared" si="75"/>
        <v>279.96499999999997</v>
      </c>
      <c r="K428" s="33">
        <f t="shared" si="72"/>
        <v>265.23</v>
      </c>
      <c r="L428" s="33">
        <f t="shared" si="73"/>
        <v>250.495</v>
      </c>
      <c r="M428" s="33">
        <f t="shared" si="74"/>
        <v>235.76</v>
      </c>
      <c r="N428" s="33">
        <f t="shared" si="76"/>
        <v>221.02499999999998</v>
      </c>
      <c r="O428" s="33">
        <f t="shared" si="77"/>
        <v>206.29</v>
      </c>
      <c r="P428" s="33">
        <f t="shared" si="78"/>
        <v>191.55500000000001</v>
      </c>
      <c r="Q428" s="33">
        <f t="shared" si="79"/>
        <v>167.97899999999998</v>
      </c>
    </row>
    <row r="429" spans="1:17" s="29" customFormat="1" ht="21" customHeight="1" x14ac:dyDescent="0.2">
      <c r="A429" s="51"/>
      <c r="C429" s="104" t="s">
        <v>123</v>
      </c>
      <c r="D429" s="7" t="s">
        <v>37</v>
      </c>
      <c r="E429" s="7" t="s">
        <v>21</v>
      </c>
      <c r="F429" s="7" t="s">
        <v>45</v>
      </c>
      <c r="G429" s="45" t="s">
        <v>186</v>
      </c>
      <c r="H429" s="80">
        <v>21.8</v>
      </c>
      <c r="I429" s="32">
        <v>135.80000000000001</v>
      </c>
      <c r="J429" s="33">
        <f t="shared" si="75"/>
        <v>129.01000000000002</v>
      </c>
      <c r="K429" s="33">
        <f t="shared" si="72"/>
        <v>122.22000000000001</v>
      </c>
      <c r="L429" s="33">
        <f t="shared" si="73"/>
        <v>115.43</v>
      </c>
      <c r="M429" s="33">
        <f t="shared" si="74"/>
        <v>108.64000000000001</v>
      </c>
      <c r="N429" s="33">
        <f t="shared" si="76"/>
        <v>101.85000000000001</v>
      </c>
      <c r="O429" s="33">
        <f t="shared" si="77"/>
        <v>95.06</v>
      </c>
      <c r="P429" s="33">
        <f t="shared" si="78"/>
        <v>88.27000000000001</v>
      </c>
      <c r="Q429" s="33">
        <f t="shared" si="79"/>
        <v>77.406000000000006</v>
      </c>
    </row>
    <row r="430" spans="1:17" s="29" customFormat="1" ht="21" customHeight="1" x14ac:dyDescent="0.2">
      <c r="A430" s="50"/>
      <c r="C430" s="105" t="s">
        <v>123</v>
      </c>
      <c r="D430" s="3" t="s">
        <v>37</v>
      </c>
      <c r="E430" s="3" t="s">
        <v>21</v>
      </c>
      <c r="F430" s="3" t="s">
        <v>45</v>
      </c>
      <c r="G430" s="36" t="s">
        <v>380</v>
      </c>
      <c r="H430" s="79">
        <v>43.7</v>
      </c>
      <c r="I430" s="32">
        <v>277.3</v>
      </c>
      <c r="J430" s="33">
        <f t="shared" si="75"/>
        <v>263.435</v>
      </c>
      <c r="K430" s="33">
        <f t="shared" si="72"/>
        <v>249.57</v>
      </c>
      <c r="L430" s="33">
        <f t="shared" si="73"/>
        <v>235.70500000000001</v>
      </c>
      <c r="M430" s="33">
        <f t="shared" si="74"/>
        <v>221.84</v>
      </c>
      <c r="N430" s="33">
        <f t="shared" si="76"/>
        <v>207.97500000000002</v>
      </c>
      <c r="O430" s="33">
        <f t="shared" si="77"/>
        <v>194.11</v>
      </c>
      <c r="P430" s="33">
        <f t="shared" si="78"/>
        <v>180.245</v>
      </c>
      <c r="Q430" s="33">
        <f t="shared" si="79"/>
        <v>158.06099999999998</v>
      </c>
    </row>
    <row r="431" spans="1:17" s="29" customFormat="1" ht="35.25" customHeight="1" x14ac:dyDescent="0.2">
      <c r="A431" s="50"/>
      <c r="C431" s="104" t="s">
        <v>443</v>
      </c>
      <c r="D431" s="7" t="s">
        <v>37</v>
      </c>
      <c r="E431" s="7" t="s">
        <v>21</v>
      </c>
      <c r="F431" s="7" t="s">
        <v>45</v>
      </c>
      <c r="G431" s="45" t="s">
        <v>444</v>
      </c>
      <c r="H431" s="80">
        <v>21.8</v>
      </c>
      <c r="I431" s="32">
        <v>149.1</v>
      </c>
      <c r="J431" s="33">
        <f t="shared" si="75"/>
        <v>141.64499999999998</v>
      </c>
      <c r="K431" s="33">
        <f t="shared" si="72"/>
        <v>134.19</v>
      </c>
      <c r="L431" s="33">
        <f t="shared" si="73"/>
        <v>126.735</v>
      </c>
      <c r="M431" s="33">
        <f t="shared" si="74"/>
        <v>119.28</v>
      </c>
      <c r="N431" s="33">
        <f t="shared" si="76"/>
        <v>111.82499999999999</v>
      </c>
      <c r="O431" s="33">
        <f t="shared" si="77"/>
        <v>104.37</v>
      </c>
      <c r="P431" s="33">
        <f t="shared" si="78"/>
        <v>96.914999999999992</v>
      </c>
      <c r="Q431" s="33">
        <f t="shared" si="79"/>
        <v>84.986999999999995</v>
      </c>
    </row>
    <row r="432" spans="1:17" s="29" customFormat="1" ht="36" customHeight="1" x14ac:dyDescent="0.2">
      <c r="A432" s="50"/>
      <c r="C432" s="104" t="s">
        <v>443</v>
      </c>
      <c r="D432" s="7" t="s">
        <v>37</v>
      </c>
      <c r="E432" s="7" t="s">
        <v>21</v>
      </c>
      <c r="F432" s="7" t="s">
        <v>45</v>
      </c>
      <c r="G432" s="45" t="s">
        <v>445</v>
      </c>
      <c r="H432" s="80">
        <v>21.8</v>
      </c>
      <c r="I432" s="32">
        <v>165.2</v>
      </c>
      <c r="J432" s="33">
        <f t="shared" si="75"/>
        <v>156.94</v>
      </c>
      <c r="K432" s="33">
        <f t="shared" si="72"/>
        <v>148.67999999999998</v>
      </c>
      <c r="L432" s="33">
        <f t="shared" si="73"/>
        <v>140.41999999999999</v>
      </c>
      <c r="M432" s="33">
        <f t="shared" si="74"/>
        <v>132.16</v>
      </c>
      <c r="N432" s="33">
        <f t="shared" si="76"/>
        <v>123.89999999999999</v>
      </c>
      <c r="O432" s="33">
        <f t="shared" si="77"/>
        <v>115.63999999999999</v>
      </c>
      <c r="P432" s="33">
        <f t="shared" si="78"/>
        <v>107.38</v>
      </c>
      <c r="Q432" s="33">
        <f t="shared" si="79"/>
        <v>94.163999999999987</v>
      </c>
    </row>
    <row r="433" spans="1:17" s="29" customFormat="1" ht="21" customHeight="1" x14ac:dyDescent="0.2">
      <c r="A433" s="50"/>
      <c r="C433" s="103" t="s">
        <v>123</v>
      </c>
      <c r="D433" s="1" t="s">
        <v>59</v>
      </c>
      <c r="E433" s="1" t="s">
        <v>15</v>
      </c>
      <c r="F433" s="1" t="s">
        <v>122</v>
      </c>
      <c r="G433" s="54" t="s">
        <v>157</v>
      </c>
      <c r="H433" s="77">
        <v>21.8</v>
      </c>
      <c r="I433" s="32">
        <v>72.099999999999994</v>
      </c>
      <c r="J433" s="33">
        <f t="shared" si="75"/>
        <v>68.49499999999999</v>
      </c>
      <c r="K433" s="33">
        <f t="shared" si="72"/>
        <v>64.89</v>
      </c>
      <c r="L433" s="33">
        <f t="shared" si="73"/>
        <v>61.284999999999997</v>
      </c>
      <c r="M433" s="33">
        <f t="shared" si="74"/>
        <v>57.679999999999993</v>
      </c>
      <c r="N433" s="33">
        <f t="shared" si="76"/>
        <v>54.074999999999996</v>
      </c>
      <c r="O433" s="33">
        <f t="shared" si="77"/>
        <v>50.47</v>
      </c>
      <c r="P433" s="33">
        <f t="shared" si="78"/>
        <v>46.864999999999995</v>
      </c>
      <c r="Q433" s="33">
        <f t="shared" si="79"/>
        <v>41.096999999999994</v>
      </c>
    </row>
    <row r="434" spans="1:17" s="29" customFormat="1" ht="21" customHeight="1" x14ac:dyDescent="0.2">
      <c r="A434" s="50"/>
      <c r="C434" s="104" t="s">
        <v>123</v>
      </c>
      <c r="D434" s="7" t="s">
        <v>96</v>
      </c>
      <c r="E434" s="7" t="s">
        <v>17</v>
      </c>
      <c r="F434" s="7" t="s">
        <v>45</v>
      </c>
      <c r="G434" s="45" t="s">
        <v>469</v>
      </c>
      <c r="H434" s="80">
        <v>21.8</v>
      </c>
      <c r="I434" s="32">
        <v>154.69999999999999</v>
      </c>
      <c r="J434" s="33">
        <f t="shared" si="75"/>
        <v>146.96499999999997</v>
      </c>
      <c r="K434" s="33">
        <f t="shared" si="72"/>
        <v>139.22999999999999</v>
      </c>
      <c r="L434" s="33">
        <f t="shared" si="73"/>
        <v>131.495</v>
      </c>
      <c r="M434" s="33">
        <f t="shared" si="74"/>
        <v>123.75999999999999</v>
      </c>
      <c r="N434" s="33">
        <f t="shared" si="76"/>
        <v>116.02499999999999</v>
      </c>
      <c r="O434" s="33">
        <f t="shared" si="77"/>
        <v>108.28999999999999</v>
      </c>
      <c r="P434" s="33">
        <f t="shared" si="78"/>
        <v>100.55499999999999</v>
      </c>
      <c r="Q434" s="33">
        <f t="shared" si="79"/>
        <v>88.178999999999974</v>
      </c>
    </row>
    <row r="435" spans="1:17" s="29" customFormat="1" ht="21" customHeight="1" x14ac:dyDescent="0.2">
      <c r="A435" s="50"/>
      <c r="C435" s="105" t="s">
        <v>123</v>
      </c>
      <c r="D435" s="3" t="s">
        <v>96</v>
      </c>
      <c r="E435" s="3" t="s">
        <v>17</v>
      </c>
      <c r="F435" s="3" t="s">
        <v>45</v>
      </c>
      <c r="G435" s="36" t="s">
        <v>468</v>
      </c>
      <c r="H435" s="79">
        <v>43.7</v>
      </c>
      <c r="I435" s="32">
        <v>297.5</v>
      </c>
      <c r="J435" s="33">
        <f t="shared" si="75"/>
        <v>282.625</v>
      </c>
      <c r="K435" s="33">
        <f t="shared" si="72"/>
        <v>267.75</v>
      </c>
      <c r="L435" s="33">
        <f t="shared" si="73"/>
        <v>252.875</v>
      </c>
      <c r="M435" s="33">
        <f t="shared" si="74"/>
        <v>238</v>
      </c>
      <c r="N435" s="33">
        <f t="shared" si="76"/>
        <v>223.125</v>
      </c>
      <c r="O435" s="33">
        <f t="shared" si="77"/>
        <v>208.25</v>
      </c>
      <c r="P435" s="33">
        <f t="shared" si="78"/>
        <v>193.375</v>
      </c>
      <c r="Q435" s="33">
        <f t="shared" si="79"/>
        <v>169.57499999999999</v>
      </c>
    </row>
    <row r="436" spans="1:17" s="29" customFormat="1" ht="21" customHeight="1" x14ac:dyDescent="0.2">
      <c r="C436" s="104" t="s">
        <v>123</v>
      </c>
      <c r="D436" s="7" t="s">
        <v>96</v>
      </c>
      <c r="E436" s="7" t="s">
        <v>17</v>
      </c>
      <c r="F436" s="7" t="s">
        <v>45</v>
      </c>
      <c r="G436" s="45" t="s">
        <v>186</v>
      </c>
      <c r="H436" s="80">
        <v>21.8</v>
      </c>
      <c r="I436" s="32">
        <v>134.5</v>
      </c>
      <c r="J436" s="33">
        <f t="shared" si="75"/>
        <v>127.77500000000001</v>
      </c>
      <c r="K436" s="33">
        <f t="shared" si="72"/>
        <v>121.05</v>
      </c>
      <c r="L436" s="33">
        <f t="shared" si="73"/>
        <v>114.325</v>
      </c>
      <c r="M436" s="33">
        <f t="shared" si="74"/>
        <v>107.6</v>
      </c>
      <c r="N436" s="33">
        <f t="shared" si="76"/>
        <v>100.875</v>
      </c>
      <c r="O436" s="33">
        <f t="shared" si="77"/>
        <v>94.15</v>
      </c>
      <c r="P436" s="33">
        <f t="shared" si="78"/>
        <v>87.425000000000011</v>
      </c>
      <c r="Q436" s="33">
        <f t="shared" si="79"/>
        <v>76.664999999999992</v>
      </c>
    </row>
    <row r="437" spans="1:17" s="29" customFormat="1" ht="21" customHeight="1" x14ac:dyDescent="0.2">
      <c r="C437" s="105" t="s">
        <v>123</v>
      </c>
      <c r="D437" s="3" t="s">
        <v>96</v>
      </c>
      <c r="E437" s="3" t="s">
        <v>17</v>
      </c>
      <c r="F437" s="3" t="s">
        <v>45</v>
      </c>
      <c r="G437" s="36" t="s">
        <v>380</v>
      </c>
      <c r="H437" s="79">
        <v>43.7</v>
      </c>
      <c r="I437" s="32">
        <v>277.3</v>
      </c>
      <c r="J437" s="33">
        <f t="shared" si="75"/>
        <v>263.435</v>
      </c>
      <c r="K437" s="33">
        <f t="shared" si="72"/>
        <v>249.57</v>
      </c>
      <c r="L437" s="33">
        <f t="shared" si="73"/>
        <v>235.70500000000001</v>
      </c>
      <c r="M437" s="33">
        <f t="shared" si="74"/>
        <v>221.84</v>
      </c>
      <c r="N437" s="33">
        <f t="shared" si="76"/>
        <v>207.97500000000002</v>
      </c>
      <c r="O437" s="33">
        <f t="shared" si="77"/>
        <v>194.11</v>
      </c>
      <c r="P437" s="33">
        <f t="shared" si="78"/>
        <v>180.245</v>
      </c>
      <c r="Q437" s="33">
        <f t="shared" si="79"/>
        <v>158.06099999999998</v>
      </c>
    </row>
    <row r="438" spans="1:17" s="29" customFormat="1" ht="21" customHeight="1" x14ac:dyDescent="0.2">
      <c r="A438" s="50"/>
      <c r="C438" s="104" t="s">
        <v>235</v>
      </c>
      <c r="D438" s="7" t="s">
        <v>63</v>
      </c>
      <c r="E438" s="7" t="s">
        <v>17</v>
      </c>
      <c r="F438" s="7" t="s">
        <v>83</v>
      </c>
      <c r="G438" s="45" t="s">
        <v>236</v>
      </c>
      <c r="H438" s="80"/>
      <c r="I438" s="32">
        <v>81.3</v>
      </c>
      <c r="J438" s="33">
        <f t="shared" si="75"/>
        <v>77.234999999999999</v>
      </c>
      <c r="K438" s="33">
        <f t="shared" si="72"/>
        <v>73.17</v>
      </c>
      <c r="L438" s="33">
        <f t="shared" si="73"/>
        <v>69.105000000000004</v>
      </c>
      <c r="M438" s="33">
        <f t="shared" si="74"/>
        <v>65.039999999999992</v>
      </c>
      <c r="N438" s="33">
        <f t="shared" si="76"/>
        <v>60.974999999999994</v>
      </c>
      <c r="O438" s="33">
        <f t="shared" si="77"/>
        <v>56.91</v>
      </c>
      <c r="P438" s="33">
        <f t="shared" si="78"/>
        <v>52.844999999999999</v>
      </c>
      <c r="Q438" s="33">
        <f t="shared" si="79"/>
        <v>46.340999999999994</v>
      </c>
    </row>
    <row r="439" spans="1:17" s="29" customFormat="1" ht="21" customHeight="1" x14ac:dyDescent="0.2">
      <c r="A439" s="50"/>
      <c r="C439" s="105" t="s">
        <v>235</v>
      </c>
      <c r="D439" s="3" t="s">
        <v>63</v>
      </c>
      <c r="E439" s="3" t="s">
        <v>17</v>
      </c>
      <c r="F439" s="3" t="s">
        <v>83</v>
      </c>
      <c r="G439" s="36" t="s">
        <v>381</v>
      </c>
      <c r="H439" s="79"/>
      <c r="I439" s="32">
        <v>129</v>
      </c>
      <c r="J439" s="33">
        <f t="shared" si="75"/>
        <v>122.55</v>
      </c>
      <c r="K439" s="33">
        <f t="shared" si="72"/>
        <v>116.1</v>
      </c>
      <c r="L439" s="33">
        <f t="shared" si="73"/>
        <v>109.65</v>
      </c>
      <c r="M439" s="33">
        <f t="shared" si="74"/>
        <v>103.2</v>
      </c>
      <c r="N439" s="33">
        <f t="shared" si="76"/>
        <v>96.75</v>
      </c>
      <c r="O439" s="33">
        <f t="shared" si="77"/>
        <v>90.300000000000011</v>
      </c>
      <c r="P439" s="33">
        <f t="shared" si="78"/>
        <v>83.85</v>
      </c>
      <c r="Q439" s="33">
        <f t="shared" si="79"/>
        <v>73.53</v>
      </c>
    </row>
    <row r="440" spans="1:17" s="29" customFormat="1" ht="21" customHeight="1" x14ac:dyDescent="0.2">
      <c r="A440" s="50"/>
      <c r="C440" s="104" t="s">
        <v>235</v>
      </c>
      <c r="D440" s="7" t="s">
        <v>60</v>
      </c>
      <c r="E440" s="7" t="s">
        <v>26</v>
      </c>
      <c r="F440" s="7" t="s">
        <v>77</v>
      </c>
      <c r="G440" s="45" t="s">
        <v>236</v>
      </c>
      <c r="H440" s="80"/>
      <c r="I440" s="32">
        <v>90.899999999999991</v>
      </c>
      <c r="J440" s="33">
        <f t="shared" si="75"/>
        <v>86.35499999999999</v>
      </c>
      <c r="K440" s="33">
        <f t="shared" si="72"/>
        <v>81.809999999999988</v>
      </c>
      <c r="L440" s="33">
        <f t="shared" si="73"/>
        <v>77.264999999999986</v>
      </c>
      <c r="M440" s="33">
        <f t="shared" si="74"/>
        <v>72.72</v>
      </c>
      <c r="N440" s="33">
        <f t="shared" si="76"/>
        <v>68.174999999999997</v>
      </c>
      <c r="O440" s="33">
        <f t="shared" si="77"/>
        <v>63.629999999999995</v>
      </c>
      <c r="P440" s="33">
        <f t="shared" si="78"/>
        <v>59.084999999999994</v>
      </c>
      <c r="Q440" s="33">
        <f t="shared" si="79"/>
        <v>51.812999999999995</v>
      </c>
    </row>
    <row r="441" spans="1:17" s="29" customFormat="1" ht="21" customHeight="1" x14ac:dyDescent="0.2">
      <c r="A441" s="50"/>
      <c r="C441" s="105" t="s">
        <v>235</v>
      </c>
      <c r="D441" s="3" t="s">
        <v>60</v>
      </c>
      <c r="E441" s="3" t="s">
        <v>26</v>
      </c>
      <c r="F441" s="3" t="s">
        <v>77</v>
      </c>
      <c r="G441" s="36" t="s">
        <v>381</v>
      </c>
      <c r="H441" s="79"/>
      <c r="I441" s="32">
        <v>162.4</v>
      </c>
      <c r="J441" s="33">
        <f t="shared" si="75"/>
        <v>154.28</v>
      </c>
      <c r="K441" s="33">
        <f t="shared" si="72"/>
        <v>146.16</v>
      </c>
      <c r="L441" s="33">
        <f t="shared" si="73"/>
        <v>138.04000000000002</v>
      </c>
      <c r="M441" s="33">
        <f t="shared" si="74"/>
        <v>129.92000000000002</v>
      </c>
      <c r="N441" s="33">
        <f t="shared" si="76"/>
        <v>121.80000000000001</v>
      </c>
      <c r="O441" s="33">
        <f t="shared" si="77"/>
        <v>113.68</v>
      </c>
      <c r="P441" s="33">
        <f t="shared" si="78"/>
        <v>105.56</v>
      </c>
      <c r="Q441" s="33">
        <f t="shared" si="79"/>
        <v>92.567999999999998</v>
      </c>
    </row>
    <row r="442" spans="1:17" s="29" customFormat="1" ht="21" customHeight="1" x14ac:dyDescent="0.2">
      <c r="A442" s="51"/>
      <c r="C442" s="104" t="s">
        <v>123</v>
      </c>
      <c r="D442" s="7" t="s">
        <v>60</v>
      </c>
      <c r="E442" s="7" t="s">
        <v>59</v>
      </c>
      <c r="F442" s="7" t="s">
        <v>60</v>
      </c>
      <c r="G442" s="45" t="s">
        <v>215</v>
      </c>
      <c r="H442" s="80">
        <v>21.8</v>
      </c>
      <c r="I442" s="32">
        <v>157.30000000000001</v>
      </c>
      <c r="J442" s="33">
        <f t="shared" si="75"/>
        <v>149.435</v>
      </c>
      <c r="K442" s="33">
        <f t="shared" si="72"/>
        <v>141.57000000000002</v>
      </c>
      <c r="L442" s="33">
        <f t="shared" si="73"/>
        <v>133.70500000000001</v>
      </c>
      <c r="M442" s="33">
        <f t="shared" si="74"/>
        <v>125.84</v>
      </c>
      <c r="N442" s="33">
        <f t="shared" si="76"/>
        <v>117.97500000000001</v>
      </c>
      <c r="O442" s="33">
        <f t="shared" si="77"/>
        <v>110.11000000000001</v>
      </c>
      <c r="P442" s="33">
        <f t="shared" si="78"/>
        <v>102.245</v>
      </c>
      <c r="Q442" s="33">
        <f t="shared" si="79"/>
        <v>89.661000000000001</v>
      </c>
    </row>
    <row r="443" spans="1:17" s="29" customFormat="1" ht="21" customHeight="1" x14ac:dyDescent="0.2">
      <c r="A443" s="50"/>
      <c r="C443" s="103" t="s">
        <v>123</v>
      </c>
      <c r="D443" s="1" t="s">
        <v>102</v>
      </c>
      <c r="E443" s="1" t="s">
        <v>39</v>
      </c>
      <c r="F443" s="1" t="s">
        <v>54</v>
      </c>
      <c r="G443" s="54" t="s">
        <v>215</v>
      </c>
      <c r="H443" s="77">
        <v>21.8</v>
      </c>
      <c r="I443" s="32">
        <v>145.69999999999999</v>
      </c>
      <c r="J443" s="33">
        <f t="shared" si="75"/>
        <v>138.41499999999999</v>
      </c>
      <c r="K443" s="33">
        <f t="shared" si="72"/>
        <v>131.13</v>
      </c>
      <c r="L443" s="33">
        <f t="shared" si="73"/>
        <v>123.845</v>
      </c>
      <c r="M443" s="33">
        <f t="shared" si="74"/>
        <v>116.55999999999999</v>
      </c>
      <c r="N443" s="33">
        <f t="shared" si="76"/>
        <v>109.27499999999999</v>
      </c>
      <c r="O443" s="33">
        <f t="shared" si="77"/>
        <v>101.99</v>
      </c>
      <c r="P443" s="33">
        <f t="shared" si="78"/>
        <v>94.704999999999998</v>
      </c>
      <c r="Q443" s="33">
        <f t="shared" si="79"/>
        <v>83.048999999999992</v>
      </c>
    </row>
    <row r="444" spans="1:17" s="29" customFormat="1" ht="21" customHeight="1" x14ac:dyDescent="0.2">
      <c r="C444" s="103" t="s">
        <v>235</v>
      </c>
      <c r="D444" s="1" t="s">
        <v>243</v>
      </c>
      <c r="E444" s="1" t="s">
        <v>109</v>
      </c>
      <c r="F444" s="1" t="s">
        <v>44</v>
      </c>
      <c r="G444" s="54" t="s">
        <v>236</v>
      </c>
      <c r="H444" s="77"/>
      <c r="I444" s="32">
        <v>317.40000000000003</v>
      </c>
      <c r="J444" s="33">
        <f t="shared" si="75"/>
        <v>301.53000000000003</v>
      </c>
      <c r="K444" s="33">
        <f t="shared" si="72"/>
        <v>285.66000000000003</v>
      </c>
      <c r="L444" s="33">
        <f t="shared" si="73"/>
        <v>269.79000000000002</v>
      </c>
      <c r="M444" s="33">
        <f t="shared" si="74"/>
        <v>253.92000000000002</v>
      </c>
      <c r="N444" s="33">
        <f t="shared" si="76"/>
        <v>238.05</v>
      </c>
      <c r="O444" s="33">
        <f t="shared" si="77"/>
        <v>222.18</v>
      </c>
      <c r="P444" s="33">
        <f t="shared" si="78"/>
        <v>206.31000000000003</v>
      </c>
      <c r="Q444" s="33">
        <f t="shared" si="79"/>
        <v>180.91800000000001</v>
      </c>
    </row>
    <row r="445" spans="1:17" s="29" customFormat="1" ht="21" customHeight="1" x14ac:dyDescent="0.2">
      <c r="C445" s="105" t="s">
        <v>235</v>
      </c>
      <c r="D445" s="3" t="s">
        <v>65</v>
      </c>
      <c r="E445" s="3" t="s">
        <v>85</v>
      </c>
      <c r="F445" s="3" t="s">
        <v>51</v>
      </c>
      <c r="G445" s="36" t="s">
        <v>381</v>
      </c>
      <c r="H445" s="79"/>
      <c r="I445" s="32">
        <v>309.7</v>
      </c>
      <c r="J445" s="33">
        <f t="shared" si="75"/>
        <v>294.21499999999997</v>
      </c>
      <c r="K445" s="33">
        <f t="shared" si="72"/>
        <v>278.73</v>
      </c>
      <c r="L445" s="33">
        <f t="shared" si="73"/>
        <v>263.245</v>
      </c>
      <c r="M445" s="33">
        <f t="shared" si="74"/>
        <v>247.76</v>
      </c>
      <c r="N445" s="33">
        <f t="shared" si="76"/>
        <v>232.27499999999998</v>
      </c>
      <c r="O445" s="33">
        <f t="shared" si="77"/>
        <v>216.79</v>
      </c>
      <c r="P445" s="33">
        <f t="shared" si="78"/>
        <v>201.30500000000001</v>
      </c>
      <c r="Q445" s="33">
        <f t="shared" si="79"/>
        <v>176.529</v>
      </c>
    </row>
    <row r="446" spans="1:17" s="29" customFormat="1" ht="21" customHeight="1" x14ac:dyDescent="0.2">
      <c r="C446" s="104" t="s">
        <v>235</v>
      </c>
      <c r="D446" s="7" t="s">
        <v>130</v>
      </c>
      <c r="E446" s="7" t="s">
        <v>109</v>
      </c>
      <c r="F446" s="7" t="s">
        <v>110</v>
      </c>
      <c r="G446" s="45" t="s">
        <v>236</v>
      </c>
      <c r="H446" s="80"/>
      <c r="I446" s="32">
        <v>314.10000000000002</v>
      </c>
      <c r="J446" s="33">
        <f t="shared" si="75"/>
        <v>298.39500000000004</v>
      </c>
      <c r="K446" s="33">
        <f t="shared" si="72"/>
        <v>282.69</v>
      </c>
      <c r="L446" s="33">
        <f t="shared" si="73"/>
        <v>266.98500000000001</v>
      </c>
      <c r="M446" s="33">
        <f t="shared" si="74"/>
        <v>251.28000000000003</v>
      </c>
      <c r="N446" s="33">
        <f t="shared" si="76"/>
        <v>235.57500000000002</v>
      </c>
      <c r="O446" s="33">
        <f t="shared" si="77"/>
        <v>219.87</v>
      </c>
      <c r="P446" s="33">
        <f t="shared" si="78"/>
        <v>204.16500000000002</v>
      </c>
      <c r="Q446" s="33">
        <f t="shared" si="79"/>
        <v>179.03700000000003</v>
      </c>
    </row>
    <row r="447" spans="1:17" s="29" customFormat="1" ht="21" customHeight="1" x14ac:dyDescent="0.2">
      <c r="C447" s="105" t="s">
        <v>235</v>
      </c>
      <c r="D447" s="3" t="s">
        <v>130</v>
      </c>
      <c r="E447" s="3" t="s">
        <v>109</v>
      </c>
      <c r="F447" s="3" t="s">
        <v>110</v>
      </c>
      <c r="G447" s="36" t="s">
        <v>381</v>
      </c>
      <c r="H447" s="79"/>
      <c r="I447" s="32">
        <v>580.30000000000007</v>
      </c>
      <c r="J447" s="33">
        <f t="shared" si="75"/>
        <v>551.28500000000008</v>
      </c>
      <c r="K447" s="33">
        <f t="shared" si="72"/>
        <v>522.2700000000001</v>
      </c>
      <c r="L447" s="33">
        <f t="shared" si="73"/>
        <v>493.25500000000005</v>
      </c>
      <c r="M447" s="33">
        <f t="shared" si="74"/>
        <v>464.24000000000007</v>
      </c>
      <c r="N447" s="33">
        <f t="shared" si="76"/>
        <v>435.22500000000002</v>
      </c>
      <c r="O447" s="33">
        <f t="shared" si="77"/>
        <v>406.21000000000004</v>
      </c>
      <c r="P447" s="33">
        <f t="shared" si="78"/>
        <v>377.19500000000005</v>
      </c>
      <c r="Q447" s="33">
        <f t="shared" si="79"/>
        <v>330.77100000000007</v>
      </c>
    </row>
    <row r="448" spans="1:17" s="29" customFormat="1" ht="55.5" customHeight="1" x14ac:dyDescent="0.2">
      <c r="A448" s="24"/>
      <c r="B448" s="24"/>
      <c r="C448" s="107"/>
      <c r="D448" s="42"/>
      <c r="E448" s="42"/>
      <c r="F448" s="42"/>
    </row>
    <row r="449" spans="1:17" s="29" customFormat="1" ht="21" customHeight="1" x14ac:dyDescent="0.2">
      <c r="A449" s="245"/>
      <c r="B449" s="246"/>
      <c r="C449" s="104" t="s">
        <v>95</v>
      </c>
      <c r="D449" s="7" t="s">
        <v>24</v>
      </c>
      <c r="E449" s="7" t="s">
        <v>24</v>
      </c>
      <c r="F449" s="7" t="s">
        <v>20</v>
      </c>
      <c r="G449" s="45" t="s">
        <v>172</v>
      </c>
      <c r="H449" s="80">
        <v>56</v>
      </c>
      <c r="I449" s="32">
        <v>18.5</v>
      </c>
      <c r="J449" s="33">
        <f t="shared" si="75"/>
        <v>17.574999999999999</v>
      </c>
      <c r="K449" s="33">
        <f t="shared" si="72"/>
        <v>16.649999999999999</v>
      </c>
      <c r="L449" s="33">
        <f t="shared" si="73"/>
        <v>15.725</v>
      </c>
      <c r="M449" s="33">
        <f t="shared" si="74"/>
        <v>14.8</v>
      </c>
      <c r="N449" s="33">
        <f t="shared" si="76"/>
        <v>13.875</v>
      </c>
      <c r="O449" s="33">
        <f t="shared" si="77"/>
        <v>12.95</v>
      </c>
      <c r="P449" s="33">
        <f t="shared" si="78"/>
        <v>12.025</v>
      </c>
      <c r="Q449" s="33">
        <f t="shared" si="79"/>
        <v>10.544999999999998</v>
      </c>
    </row>
    <row r="450" spans="1:17" s="29" customFormat="1" ht="21" customHeight="1" x14ac:dyDescent="0.2">
      <c r="A450" s="56"/>
      <c r="B450" s="25"/>
      <c r="C450" s="105" t="s">
        <v>95</v>
      </c>
      <c r="D450" s="3" t="s">
        <v>24</v>
      </c>
      <c r="E450" s="3" t="s">
        <v>24</v>
      </c>
      <c r="F450" s="3" t="s">
        <v>20</v>
      </c>
      <c r="G450" s="57" t="s">
        <v>178</v>
      </c>
      <c r="H450" s="79">
        <v>56</v>
      </c>
      <c r="I450" s="32">
        <v>19.400000000000002</v>
      </c>
      <c r="J450" s="33">
        <f t="shared" si="75"/>
        <v>18.430000000000003</v>
      </c>
      <c r="K450" s="33">
        <f t="shared" si="72"/>
        <v>17.46</v>
      </c>
      <c r="L450" s="33">
        <f t="shared" si="73"/>
        <v>16.490000000000002</v>
      </c>
      <c r="M450" s="33">
        <f t="shared" si="74"/>
        <v>15.520000000000001</v>
      </c>
      <c r="N450" s="33">
        <f t="shared" si="76"/>
        <v>14.55</v>
      </c>
      <c r="O450" s="33">
        <f t="shared" si="77"/>
        <v>13.580000000000002</v>
      </c>
      <c r="P450" s="33">
        <f t="shared" si="78"/>
        <v>12.610000000000003</v>
      </c>
      <c r="Q450" s="33">
        <f t="shared" si="79"/>
        <v>11.058000000000002</v>
      </c>
    </row>
    <row r="451" spans="1:17" s="29" customFormat="1" ht="21" customHeight="1" x14ac:dyDescent="0.2">
      <c r="A451" s="56"/>
      <c r="B451" s="25"/>
      <c r="C451" s="103" t="s">
        <v>95</v>
      </c>
      <c r="D451" s="1" t="s">
        <v>24</v>
      </c>
      <c r="E451" s="1" t="s">
        <v>24</v>
      </c>
      <c r="F451" s="1" t="s">
        <v>79</v>
      </c>
      <c r="G451" s="54" t="s">
        <v>172</v>
      </c>
      <c r="H451" s="77">
        <v>56</v>
      </c>
      <c r="I451" s="32">
        <v>19.100000000000001</v>
      </c>
      <c r="J451" s="33">
        <f t="shared" si="75"/>
        <v>18.145000000000003</v>
      </c>
      <c r="K451" s="33">
        <f t="shared" si="72"/>
        <v>17.190000000000001</v>
      </c>
      <c r="L451" s="33">
        <f t="shared" si="73"/>
        <v>16.234999999999999</v>
      </c>
      <c r="M451" s="33">
        <f t="shared" si="74"/>
        <v>15.280000000000001</v>
      </c>
      <c r="N451" s="33">
        <f t="shared" si="76"/>
        <v>14.325000000000001</v>
      </c>
      <c r="O451" s="33">
        <f t="shared" si="77"/>
        <v>13.370000000000001</v>
      </c>
      <c r="P451" s="33">
        <f t="shared" si="78"/>
        <v>12.415000000000001</v>
      </c>
      <c r="Q451" s="33">
        <f t="shared" si="79"/>
        <v>10.887</v>
      </c>
    </row>
    <row r="452" spans="1:17" s="29" customFormat="1" ht="21" customHeight="1" x14ac:dyDescent="0.2">
      <c r="A452" s="56"/>
      <c r="B452" s="25"/>
      <c r="C452" s="104" t="s">
        <v>95</v>
      </c>
      <c r="D452" s="7" t="s">
        <v>22</v>
      </c>
      <c r="E452" s="7" t="s">
        <v>24</v>
      </c>
      <c r="F452" s="7" t="s">
        <v>53</v>
      </c>
      <c r="G452" s="45" t="s">
        <v>172</v>
      </c>
      <c r="H452" s="80">
        <v>56</v>
      </c>
      <c r="I452" s="32">
        <v>19.700000000000003</v>
      </c>
      <c r="J452" s="33">
        <f t="shared" si="75"/>
        <v>18.715000000000003</v>
      </c>
      <c r="K452" s="33">
        <f t="shared" si="72"/>
        <v>17.730000000000004</v>
      </c>
      <c r="L452" s="33">
        <f t="shared" si="73"/>
        <v>16.745000000000001</v>
      </c>
      <c r="M452" s="33">
        <f t="shared" si="74"/>
        <v>15.760000000000002</v>
      </c>
      <c r="N452" s="33">
        <f t="shared" si="76"/>
        <v>14.775000000000002</v>
      </c>
      <c r="O452" s="33">
        <f t="shared" si="77"/>
        <v>13.790000000000003</v>
      </c>
      <c r="P452" s="33">
        <f t="shared" si="78"/>
        <v>12.805000000000003</v>
      </c>
      <c r="Q452" s="33">
        <f t="shared" si="79"/>
        <v>11.229000000000003</v>
      </c>
    </row>
    <row r="453" spans="1:17" s="29" customFormat="1" ht="21" customHeight="1" x14ac:dyDescent="0.2">
      <c r="A453" s="56"/>
      <c r="B453" s="25"/>
      <c r="C453" s="105" t="s">
        <v>95</v>
      </c>
      <c r="D453" s="3" t="s">
        <v>22</v>
      </c>
      <c r="E453" s="3" t="s">
        <v>24</v>
      </c>
      <c r="F453" s="3" t="s">
        <v>53</v>
      </c>
      <c r="G453" s="57" t="s">
        <v>178</v>
      </c>
      <c r="H453" s="79">
        <v>56</v>
      </c>
      <c r="I453" s="32">
        <v>21.1</v>
      </c>
      <c r="J453" s="33">
        <f t="shared" si="75"/>
        <v>20.045000000000002</v>
      </c>
      <c r="K453" s="33">
        <f t="shared" si="72"/>
        <v>18.990000000000002</v>
      </c>
      <c r="L453" s="33">
        <f t="shared" si="73"/>
        <v>17.935000000000002</v>
      </c>
      <c r="M453" s="33">
        <f t="shared" si="74"/>
        <v>16.880000000000003</v>
      </c>
      <c r="N453" s="33">
        <f t="shared" si="76"/>
        <v>15.825000000000001</v>
      </c>
      <c r="O453" s="33">
        <f t="shared" si="77"/>
        <v>14.770000000000001</v>
      </c>
      <c r="P453" s="33">
        <f t="shared" si="78"/>
        <v>13.715000000000002</v>
      </c>
      <c r="Q453" s="33">
        <f t="shared" si="79"/>
        <v>12.027000000000001</v>
      </c>
    </row>
    <row r="454" spans="1:17" s="29" customFormat="1" ht="21" customHeight="1" x14ac:dyDescent="0.2">
      <c r="A454" s="56"/>
      <c r="B454" s="25"/>
      <c r="C454" s="103" t="s">
        <v>95</v>
      </c>
      <c r="D454" s="1" t="s">
        <v>22</v>
      </c>
      <c r="E454" s="1" t="s">
        <v>202</v>
      </c>
      <c r="F454" s="1" t="s">
        <v>26</v>
      </c>
      <c r="G454" s="54" t="s">
        <v>172</v>
      </c>
      <c r="H454" s="77">
        <v>56</v>
      </c>
      <c r="I454" s="32">
        <v>19.700000000000003</v>
      </c>
      <c r="J454" s="33">
        <f t="shared" si="75"/>
        <v>18.715000000000003</v>
      </c>
      <c r="K454" s="33">
        <f t="shared" si="72"/>
        <v>17.730000000000004</v>
      </c>
      <c r="L454" s="33">
        <f t="shared" si="73"/>
        <v>16.745000000000001</v>
      </c>
      <c r="M454" s="33">
        <f t="shared" si="74"/>
        <v>15.760000000000002</v>
      </c>
      <c r="N454" s="33">
        <f t="shared" si="76"/>
        <v>14.775000000000002</v>
      </c>
      <c r="O454" s="33">
        <f t="shared" si="77"/>
        <v>13.790000000000003</v>
      </c>
      <c r="P454" s="33">
        <f t="shared" si="78"/>
        <v>12.805000000000003</v>
      </c>
      <c r="Q454" s="33">
        <f t="shared" si="79"/>
        <v>11.229000000000003</v>
      </c>
    </row>
    <row r="455" spans="1:17" s="29" customFormat="1" ht="21" customHeight="1" x14ac:dyDescent="0.2">
      <c r="A455" s="56"/>
      <c r="B455" s="25"/>
      <c r="C455" s="104" t="s">
        <v>95</v>
      </c>
      <c r="D455" s="7" t="s">
        <v>22</v>
      </c>
      <c r="E455" s="7" t="s">
        <v>22</v>
      </c>
      <c r="F455" s="7" t="s">
        <v>53</v>
      </c>
      <c r="G455" s="45" t="s">
        <v>172</v>
      </c>
      <c r="H455" s="80">
        <v>56</v>
      </c>
      <c r="I455" s="32">
        <v>19.700000000000003</v>
      </c>
      <c r="J455" s="33">
        <f t="shared" si="75"/>
        <v>18.715000000000003</v>
      </c>
      <c r="K455" s="33">
        <f t="shared" si="72"/>
        <v>17.730000000000004</v>
      </c>
      <c r="L455" s="33">
        <f t="shared" si="73"/>
        <v>16.745000000000001</v>
      </c>
      <c r="M455" s="33">
        <f t="shared" si="74"/>
        <v>15.760000000000002</v>
      </c>
      <c r="N455" s="33">
        <f t="shared" si="76"/>
        <v>14.775000000000002</v>
      </c>
      <c r="O455" s="33">
        <f t="shared" si="77"/>
        <v>13.790000000000003</v>
      </c>
      <c r="P455" s="33">
        <f t="shared" si="78"/>
        <v>12.805000000000003</v>
      </c>
      <c r="Q455" s="33">
        <f t="shared" si="79"/>
        <v>11.229000000000003</v>
      </c>
    </row>
    <row r="456" spans="1:17" s="29" customFormat="1" ht="21" customHeight="1" x14ac:dyDescent="0.2">
      <c r="A456" s="56"/>
      <c r="B456" s="25"/>
      <c r="C456" s="105" t="s">
        <v>95</v>
      </c>
      <c r="D456" s="3" t="s">
        <v>22</v>
      </c>
      <c r="E456" s="3" t="s">
        <v>22</v>
      </c>
      <c r="F456" s="3" t="s">
        <v>53</v>
      </c>
      <c r="G456" s="57" t="s">
        <v>178</v>
      </c>
      <c r="H456" s="79">
        <v>56</v>
      </c>
      <c r="I456" s="32">
        <v>21.1</v>
      </c>
      <c r="J456" s="33">
        <f t="shared" si="75"/>
        <v>20.045000000000002</v>
      </c>
      <c r="K456" s="33">
        <f t="shared" si="72"/>
        <v>18.990000000000002</v>
      </c>
      <c r="L456" s="33">
        <f t="shared" si="73"/>
        <v>17.935000000000002</v>
      </c>
      <c r="M456" s="33">
        <f t="shared" si="74"/>
        <v>16.880000000000003</v>
      </c>
      <c r="N456" s="33">
        <f t="shared" si="76"/>
        <v>15.825000000000001</v>
      </c>
      <c r="O456" s="33">
        <f t="shared" si="77"/>
        <v>14.770000000000001</v>
      </c>
      <c r="P456" s="33">
        <f t="shared" si="78"/>
        <v>13.715000000000002</v>
      </c>
      <c r="Q456" s="33">
        <f t="shared" si="79"/>
        <v>12.027000000000001</v>
      </c>
    </row>
    <row r="457" spans="1:17" s="29" customFormat="1" ht="21" customHeight="1" x14ac:dyDescent="0.2">
      <c r="A457" s="135"/>
      <c r="B457" s="136"/>
      <c r="C457" s="104" t="s">
        <v>95</v>
      </c>
      <c r="D457" s="7" t="s">
        <v>204</v>
      </c>
      <c r="E457" s="7" t="s">
        <v>221</v>
      </c>
      <c r="F457" s="7" t="s">
        <v>60</v>
      </c>
      <c r="G457" s="45" t="s">
        <v>172</v>
      </c>
      <c r="H457" s="80">
        <v>56</v>
      </c>
      <c r="I457" s="32">
        <v>35.299999999999997</v>
      </c>
      <c r="J457" s="33">
        <f t="shared" si="75"/>
        <v>33.534999999999997</v>
      </c>
      <c r="K457" s="33">
        <f t="shared" si="72"/>
        <v>31.769999999999996</v>
      </c>
      <c r="L457" s="33">
        <f t="shared" si="73"/>
        <v>30.004999999999999</v>
      </c>
      <c r="M457" s="33">
        <f t="shared" si="74"/>
        <v>28.24</v>
      </c>
      <c r="N457" s="33">
        <f t="shared" si="76"/>
        <v>26.474999999999998</v>
      </c>
      <c r="O457" s="33">
        <f t="shared" si="77"/>
        <v>24.71</v>
      </c>
      <c r="P457" s="33">
        <f t="shared" si="78"/>
        <v>22.945</v>
      </c>
      <c r="Q457" s="33">
        <f t="shared" si="79"/>
        <v>20.120999999999995</v>
      </c>
    </row>
    <row r="458" spans="1:17" s="29" customFormat="1" ht="21" customHeight="1" x14ac:dyDescent="0.2">
      <c r="A458" s="56"/>
      <c r="B458" s="25"/>
      <c r="C458" s="104" t="s">
        <v>95</v>
      </c>
      <c r="D458" s="7" t="s">
        <v>144</v>
      </c>
      <c r="E458" s="7" t="s">
        <v>144</v>
      </c>
      <c r="F458" s="7" t="s">
        <v>77</v>
      </c>
      <c r="G458" s="45" t="s">
        <v>172</v>
      </c>
      <c r="H458" s="80">
        <v>56</v>
      </c>
      <c r="I458" s="32">
        <v>25.700000000000003</v>
      </c>
      <c r="J458" s="33">
        <f t="shared" si="75"/>
        <v>24.415000000000003</v>
      </c>
      <c r="K458" s="33">
        <f t="shared" si="72"/>
        <v>23.130000000000003</v>
      </c>
      <c r="L458" s="33">
        <f t="shared" si="73"/>
        <v>21.845000000000002</v>
      </c>
      <c r="M458" s="33">
        <f t="shared" si="74"/>
        <v>20.560000000000002</v>
      </c>
      <c r="N458" s="33">
        <f t="shared" si="76"/>
        <v>19.275000000000002</v>
      </c>
      <c r="O458" s="33">
        <f t="shared" si="77"/>
        <v>17.990000000000002</v>
      </c>
      <c r="P458" s="33">
        <f t="shared" si="78"/>
        <v>16.705000000000002</v>
      </c>
      <c r="Q458" s="33">
        <f t="shared" si="79"/>
        <v>14.649000000000001</v>
      </c>
    </row>
    <row r="459" spans="1:17" s="29" customFormat="1" ht="21" customHeight="1" x14ac:dyDescent="0.2">
      <c r="A459" s="56"/>
      <c r="B459" s="25"/>
      <c r="C459" s="105" t="s">
        <v>95</v>
      </c>
      <c r="D459" s="3" t="s">
        <v>144</v>
      </c>
      <c r="E459" s="3" t="s">
        <v>144</v>
      </c>
      <c r="F459" s="3" t="s">
        <v>77</v>
      </c>
      <c r="G459" s="57" t="s">
        <v>178</v>
      </c>
      <c r="H459" s="79">
        <v>56</v>
      </c>
      <c r="I459" s="32">
        <v>29</v>
      </c>
      <c r="J459" s="33">
        <f t="shared" si="75"/>
        <v>27.55</v>
      </c>
      <c r="K459" s="33">
        <f t="shared" ref="K459:K525" si="80">I459-I459*0.1</f>
        <v>26.1</v>
      </c>
      <c r="L459" s="33">
        <f t="shared" ref="L459:L525" si="81">I459-I459*0.15</f>
        <v>24.65</v>
      </c>
      <c r="M459" s="33">
        <f t="shared" ref="M459:M525" si="82">I459-I459*0.2</f>
        <v>23.2</v>
      </c>
      <c r="N459" s="33">
        <f t="shared" si="76"/>
        <v>21.75</v>
      </c>
      <c r="O459" s="33">
        <f t="shared" si="77"/>
        <v>20.3</v>
      </c>
      <c r="P459" s="33">
        <f t="shared" si="78"/>
        <v>18.850000000000001</v>
      </c>
      <c r="Q459" s="33">
        <f t="shared" si="79"/>
        <v>16.53</v>
      </c>
    </row>
    <row r="460" spans="1:17" s="29" customFormat="1" ht="21" customHeight="1" x14ac:dyDescent="0.2">
      <c r="A460" s="56"/>
      <c r="B460" s="25"/>
      <c r="C460" s="104" t="s">
        <v>95</v>
      </c>
      <c r="D460" s="7" t="s">
        <v>226</v>
      </c>
      <c r="E460" s="7" t="s">
        <v>139</v>
      </c>
      <c r="F460" s="7" t="s">
        <v>27</v>
      </c>
      <c r="G460" s="45" t="s">
        <v>172</v>
      </c>
      <c r="H460" s="80">
        <v>56</v>
      </c>
      <c r="I460" s="32">
        <v>18.3</v>
      </c>
      <c r="J460" s="33">
        <f t="shared" ref="J460:J528" si="83">I460-I460*0.05</f>
        <v>17.385000000000002</v>
      </c>
      <c r="K460" s="33">
        <f t="shared" si="80"/>
        <v>16.47</v>
      </c>
      <c r="L460" s="33">
        <f t="shared" si="81"/>
        <v>15.555</v>
      </c>
      <c r="M460" s="33">
        <f t="shared" si="82"/>
        <v>14.64</v>
      </c>
      <c r="N460" s="33">
        <f t="shared" ref="N460:N528" si="84">I460-I460*0.25</f>
        <v>13.725000000000001</v>
      </c>
      <c r="O460" s="33">
        <f t="shared" ref="O460:O528" si="85">I460-I460*0.3</f>
        <v>12.81</v>
      </c>
      <c r="P460" s="33">
        <f t="shared" ref="P460:P528" si="86">I460-I460*0.35</f>
        <v>11.895</v>
      </c>
      <c r="Q460" s="33">
        <f t="shared" ref="Q460:Q528" si="87">J460-J460*0.4</f>
        <v>10.431000000000001</v>
      </c>
    </row>
    <row r="461" spans="1:17" s="29" customFormat="1" ht="21" customHeight="1" x14ac:dyDescent="0.2">
      <c r="A461" s="245"/>
      <c r="B461" s="246"/>
      <c r="C461" s="103" t="s">
        <v>95</v>
      </c>
      <c r="D461" s="1" t="s">
        <v>23</v>
      </c>
      <c r="E461" s="1" t="s">
        <v>23</v>
      </c>
      <c r="F461" s="1" t="s">
        <v>79</v>
      </c>
      <c r="G461" s="54" t="s">
        <v>172</v>
      </c>
      <c r="H461" s="77">
        <v>56</v>
      </c>
      <c r="I461" s="32">
        <v>24</v>
      </c>
      <c r="J461" s="33">
        <f t="shared" si="83"/>
        <v>22.8</v>
      </c>
      <c r="K461" s="33">
        <f t="shared" si="80"/>
        <v>21.6</v>
      </c>
      <c r="L461" s="33">
        <f t="shared" si="81"/>
        <v>20.399999999999999</v>
      </c>
      <c r="M461" s="33">
        <f t="shared" si="82"/>
        <v>19.2</v>
      </c>
      <c r="N461" s="33">
        <f t="shared" si="84"/>
        <v>18</v>
      </c>
      <c r="O461" s="33">
        <f t="shared" si="85"/>
        <v>16.8</v>
      </c>
      <c r="P461" s="33">
        <f t="shared" si="86"/>
        <v>15.600000000000001</v>
      </c>
      <c r="Q461" s="33">
        <f t="shared" si="87"/>
        <v>13.68</v>
      </c>
    </row>
    <row r="462" spans="1:17" s="29" customFormat="1" ht="21" customHeight="1" x14ac:dyDescent="0.2">
      <c r="A462" s="174"/>
      <c r="B462" s="175"/>
      <c r="C462" s="103" t="s">
        <v>95</v>
      </c>
      <c r="D462" s="177" t="s">
        <v>301</v>
      </c>
      <c r="E462" s="177" t="s">
        <v>301</v>
      </c>
      <c r="F462" s="177" t="s">
        <v>461</v>
      </c>
      <c r="G462" s="54" t="s">
        <v>172</v>
      </c>
      <c r="H462" s="77">
        <v>56</v>
      </c>
      <c r="I462" s="32">
        <v>26.7</v>
      </c>
      <c r="J462" s="33">
        <f t="shared" si="83"/>
        <v>25.364999999999998</v>
      </c>
      <c r="K462" s="33">
        <f t="shared" si="80"/>
        <v>24.03</v>
      </c>
      <c r="L462" s="33">
        <f t="shared" si="81"/>
        <v>22.695</v>
      </c>
      <c r="M462" s="33">
        <f t="shared" si="82"/>
        <v>21.36</v>
      </c>
      <c r="N462" s="33">
        <f t="shared" si="84"/>
        <v>20.024999999999999</v>
      </c>
      <c r="O462" s="33">
        <f t="shared" si="85"/>
        <v>18.689999999999998</v>
      </c>
      <c r="P462" s="33">
        <f t="shared" si="86"/>
        <v>17.355</v>
      </c>
      <c r="Q462" s="33">
        <f t="shared" si="87"/>
        <v>15.218999999999998</v>
      </c>
    </row>
    <row r="463" spans="1:17" s="29" customFormat="1" ht="21" customHeight="1" x14ac:dyDescent="0.2">
      <c r="A463" s="56"/>
      <c r="B463" s="25"/>
      <c r="C463" s="103" t="s">
        <v>95</v>
      </c>
      <c r="D463" s="1" t="s">
        <v>301</v>
      </c>
      <c r="E463" s="1" t="s">
        <v>301</v>
      </c>
      <c r="F463" s="1" t="s">
        <v>110</v>
      </c>
      <c r="G463" s="54" t="s">
        <v>172</v>
      </c>
      <c r="H463" s="77">
        <v>56</v>
      </c>
      <c r="I463" s="32">
        <v>40.5</v>
      </c>
      <c r="J463" s="33">
        <f t="shared" si="83"/>
        <v>38.475000000000001</v>
      </c>
      <c r="K463" s="33">
        <f t="shared" si="80"/>
        <v>36.450000000000003</v>
      </c>
      <c r="L463" s="33">
        <f t="shared" si="81"/>
        <v>34.424999999999997</v>
      </c>
      <c r="M463" s="33">
        <f t="shared" si="82"/>
        <v>32.4</v>
      </c>
      <c r="N463" s="33">
        <f t="shared" si="84"/>
        <v>30.375</v>
      </c>
      <c r="O463" s="33">
        <f t="shared" si="85"/>
        <v>28.35</v>
      </c>
      <c r="P463" s="33">
        <f t="shared" si="86"/>
        <v>26.325000000000003</v>
      </c>
      <c r="Q463" s="33">
        <f t="shared" si="87"/>
        <v>23.085000000000001</v>
      </c>
    </row>
    <row r="464" spans="1:17" s="29" customFormat="1" ht="21" customHeight="1" x14ac:dyDescent="0.2">
      <c r="A464" s="56"/>
      <c r="B464" s="25"/>
      <c r="C464" s="104" t="s">
        <v>95</v>
      </c>
      <c r="D464" s="7" t="s">
        <v>115</v>
      </c>
      <c r="E464" s="7" t="s">
        <v>115</v>
      </c>
      <c r="F464" s="7" t="s">
        <v>294</v>
      </c>
      <c r="G464" s="45" t="s">
        <v>172</v>
      </c>
      <c r="H464" s="80">
        <v>56</v>
      </c>
      <c r="I464" s="32">
        <v>24</v>
      </c>
      <c r="J464" s="33">
        <f t="shared" si="83"/>
        <v>22.8</v>
      </c>
      <c r="K464" s="33">
        <f t="shared" si="80"/>
        <v>21.6</v>
      </c>
      <c r="L464" s="33">
        <f t="shared" si="81"/>
        <v>20.399999999999999</v>
      </c>
      <c r="M464" s="33">
        <f t="shared" si="82"/>
        <v>19.2</v>
      </c>
      <c r="N464" s="33">
        <f t="shared" si="84"/>
        <v>18</v>
      </c>
      <c r="O464" s="33">
        <f t="shared" si="85"/>
        <v>16.8</v>
      </c>
      <c r="P464" s="33">
        <f t="shared" si="86"/>
        <v>15.600000000000001</v>
      </c>
      <c r="Q464" s="33">
        <f t="shared" si="87"/>
        <v>13.68</v>
      </c>
    </row>
    <row r="465" spans="1:17" s="29" customFormat="1" ht="21" customHeight="1" x14ac:dyDescent="0.2">
      <c r="A465" s="56"/>
      <c r="B465" s="25"/>
      <c r="C465" s="105" t="s">
        <v>95</v>
      </c>
      <c r="D465" s="3" t="s">
        <v>115</v>
      </c>
      <c r="E465" s="3" t="s">
        <v>115</v>
      </c>
      <c r="F465" s="3" t="s">
        <v>294</v>
      </c>
      <c r="G465" s="57" t="s">
        <v>178</v>
      </c>
      <c r="H465" s="79">
        <v>56</v>
      </c>
      <c r="I465" s="32">
        <v>26.8</v>
      </c>
      <c r="J465" s="33">
        <f t="shared" si="83"/>
        <v>25.46</v>
      </c>
      <c r="K465" s="33">
        <f t="shared" si="80"/>
        <v>24.12</v>
      </c>
      <c r="L465" s="33">
        <f t="shared" si="81"/>
        <v>22.78</v>
      </c>
      <c r="M465" s="33">
        <f t="shared" si="82"/>
        <v>21.44</v>
      </c>
      <c r="N465" s="33">
        <f t="shared" si="84"/>
        <v>20.100000000000001</v>
      </c>
      <c r="O465" s="33">
        <f t="shared" si="85"/>
        <v>18.760000000000002</v>
      </c>
      <c r="P465" s="33">
        <f t="shared" si="86"/>
        <v>17.420000000000002</v>
      </c>
      <c r="Q465" s="33">
        <f t="shared" si="87"/>
        <v>15.276</v>
      </c>
    </row>
    <row r="466" spans="1:17" s="29" customFormat="1" ht="21" customHeight="1" x14ac:dyDescent="0.2">
      <c r="A466" s="56"/>
      <c r="B466" s="25"/>
      <c r="C466" s="103" t="s">
        <v>95</v>
      </c>
      <c r="D466" s="1" t="s">
        <v>13</v>
      </c>
      <c r="E466" s="1" t="s">
        <v>24</v>
      </c>
      <c r="F466" s="1" t="s">
        <v>39</v>
      </c>
      <c r="G466" s="54" t="s">
        <v>172</v>
      </c>
      <c r="H466" s="77">
        <v>56</v>
      </c>
      <c r="I466" s="32">
        <v>32.300000000000004</v>
      </c>
      <c r="J466" s="33">
        <f t="shared" si="83"/>
        <v>30.685000000000002</v>
      </c>
      <c r="K466" s="33">
        <f t="shared" si="80"/>
        <v>29.070000000000004</v>
      </c>
      <c r="L466" s="33">
        <f t="shared" si="81"/>
        <v>27.455000000000005</v>
      </c>
      <c r="M466" s="33">
        <f t="shared" si="82"/>
        <v>25.840000000000003</v>
      </c>
      <c r="N466" s="33">
        <f t="shared" si="84"/>
        <v>24.225000000000001</v>
      </c>
      <c r="O466" s="33">
        <f t="shared" si="85"/>
        <v>22.610000000000003</v>
      </c>
      <c r="P466" s="33">
        <f t="shared" si="86"/>
        <v>20.995000000000005</v>
      </c>
      <c r="Q466" s="33">
        <f t="shared" si="87"/>
        <v>18.411000000000001</v>
      </c>
    </row>
    <row r="467" spans="1:17" s="29" customFormat="1" ht="21" customHeight="1" x14ac:dyDescent="0.2">
      <c r="C467" s="106" t="s">
        <v>95</v>
      </c>
      <c r="D467" s="5" t="s">
        <v>13</v>
      </c>
      <c r="E467" s="5" t="s">
        <v>22</v>
      </c>
      <c r="F467" s="5" t="s">
        <v>77</v>
      </c>
      <c r="G467" s="48" t="s">
        <v>216</v>
      </c>
      <c r="H467" s="81">
        <v>56</v>
      </c>
      <c r="I467" s="32">
        <v>24</v>
      </c>
      <c r="J467" s="33">
        <f t="shared" si="83"/>
        <v>22.8</v>
      </c>
      <c r="K467" s="33">
        <f t="shared" si="80"/>
        <v>21.6</v>
      </c>
      <c r="L467" s="33">
        <f t="shared" si="81"/>
        <v>20.399999999999999</v>
      </c>
      <c r="M467" s="33">
        <f t="shared" si="82"/>
        <v>19.2</v>
      </c>
      <c r="N467" s="33">
        <f t="shared" si="84"/>
        <v>18</v>
      </c>
      <c r="O467" s="33">
        <f t="shared" si="85"/>
        <v>16.8</v>
      </c>
      <c r="P467" s="33">
        <f t="shared" si="86"/>
        <v>15.600000000000001</v>
      </c>
      <c r="Q467" s="33">
        <f t="shared" si="87"/>
        <v>13.68</v>
      </c>
    </row>
    <row r="468" spans="1:17" s="29" customFormat="1" ht="21" customHeight="1" x14ac:dyDescent="0.2">
      <c r="C468" s="104" t="s">
        <v>95</v>
      </c>
      <c r="D468" s="7" t="s">
        <v>13</v>
      </c>
      <c r="E468" s="7" t="s">
        <v>13</v>
      </c>
      <c r="F468" s="7" t="s">
        <v>82</v>
      </c>
      <c r="G468" s="45" t="s">
        <v>172</v>
      </c>
      <c r="H468" s="80">
        <v>56</v>
      </c>
      <c r="I468" s="32">
        <v>26.8</v>
      </c>
      <c r="J468" s="33">
        <f t="shared" si="83"/>
        <v>25.46</v>
      </c>
      <c r="K468" s="33">
        <f t="shared" si="80"/>
        <v>24.12</v>
      </c>
      <c r="L468" s="33">
        <f t="shared" si="81"/>
        <v>22.78</v>
      </c>
      <c r="M468" s="33">
        <f t="shared" si="82"/>
        <v>21.44</v>
      </c>
      <c r="N468" s="33">
        <f t="shared" si="84"/>
        <v>20.100000000000001</v>
      </c>
      <c r="O468" s="33">
        <f t="shared" si="85"/>
        <v>18.760000000000002</v>
      </c>
      <c r="P468" s="33">
        <f t="shared" si="86"/>
        <v>17.420000000000002</v>
      </c>
      <c r="Q468" s="33">
        <f t="shared" si="87"/>
        <v>15.276</v>
      </c>
    </row>
    <row r="469" spans="1:17" s="29" customFormat="1" ht="21" customHeight="1" x14ac:dyDescent="0.2">
      <c r="C469" s="105" t="s">
        <v>95</v>
      </c>
      <c r="D469" s="3" t="s">
        <v>13</v>
      </c>
      <c r="E469" s="3" t="s">
        <v>13</v>
      </c>
      <c r="F469" s="3" t="s">
        <v>82</v>
      </c>
      <c r="G469" s="57" t="s">
        <v>178</v>
      </c>
      <c r="H469" s="79">
        <v>56</v>
      </c>
      <c r="I469" s="32">
        <v>30.400000000000002</v>
      </c>
      <c r="J469" s="33">
        <f t="shared" si="83"/>
        <v>28.880000000000003</v>
      </c>
      <c r="K469" s="33">
        <f t="shared" si="80"/>
        <v>27.360000000000003</v>
      </c>
      <c r="L469" s="33">
        <f t="shared" si="81"/>
        <v>25.840000000000003</v>
      </c>
      <c r="M469" s="33">
        <f t="shared" si="82"/>
        <v>24.32</v>
      </c>
      <c r="N469" s="33">
        <f t="shared" si="84"/>
        <v>22.8</v>
      </c>
      <c r="O469" s="33">
        <f t="shared" si="85"/>
        <v>21.28</v>
      </c>
      <c r="P469" s="33">
        <f t="shared" si="86"/>
        <v>19.760000000000002</v>
      </c>
      <c r="Q469" s="33">
        <f t="shared" si="87"/>
        <v>17.328000000000003</v>
      </c>
    </row>
    <row r="470" spans="1:17" s="29" customFormat="1" ht="21" customHeight="1" x14ac:dyDescent="0.2">
      <c r="C470" s="104" t="s">
        <v>95</v>
      </c>
      <c r="D470" s="7" t="s">
        <v>27</v>
      </c>
      <c r="E470" s="7" t="s">
        <v>22</v>
      </c>
      <c r="F470" s="7" t="s">
        <v>53</v>
      </c>
      <c r="G470" s="45" t="s">
        <v>172</v>
      </c>
      <c r="H470" s="80">
        <v>56</v>
      </c>
      <c r="I470" s="32">
        <v>22.400000000000002</v>
      </c>
      <c r="J470" s="33">
        <f t="shared" si="83"/>
        <v>21.28</v>
      </c>
      <c r="K470" s="33">
        <f t="shared" si="80"/>
        <v>20.160000000000004</v>
      </c>
      <c r="L470" s="33">
        <f t="shared" si="81"/>
        <v>19.040000000000003</v>
      </c>
      <c r="M470" s="33">
        <f t="shared" si="82"/>
        <v>17.920000000000002</v>
      </c>
      <c r="N470" s="33">
        <f t="shared" si="84"/>
        <v>16.8</v>
      </c>
      <c r="O470" s="33">
        <f t="shared" si="85"/>
        <v>15.680000000000001</v>
      </c>
      <c r="P470" s="33">
        <f t="shared" si="86"/>
        <v>14.560000000000002</v>
      </c>
      <c r="Q470" s="33">
        <f t="shared" si="87"/>
        <v>12.768000000000001</v>
      </c>
    </row>
    <row r="471" spans="1:17" s="29" customFormat="1" ht="21" customHeight="1" x14ac:dyDescent="0.2">
      <c r="C471" s="105" t="s">
        <v>95</v>
      </c>
      <c r="D471" s="3" t="s">
        <v>27</v>
      </c>
      <c r="E471" s="3" t="s">
        <v>22</v>
      </c>
      <c r="F471" s="3" t="s">
        <v>53</v>
      </c>
      <c r="G471" s="57" t="s">
        <v>178</v>
      </c>
      <c r="H471" s="79">
        <v>56</v>
      </c>
      <c r="I471" s="32">
        <v>24.6</v>
      </c>
      <c r="J471" s="33">
        <f t="shared" si="83"/>
        <v>23.37</v>
      </c>
      <c r="K471" s="33">
        <f t="shared" si="80"/>
        <v>22.14</v>
      </c>
      <c r="L471" s="33">
        <f t="shared" si="81"/>
        <v>20.91</v>
      </c>
      <c r="M471" s="33">
        <f t="shared" si="82"/>
        <v>19.68</v>
      </c>
      <c r="N471" s="33">
        <f t="shared" si="84"/>
        <v>18.450000000000003</v>
      </c>
      <c r="O471" s="33">
        <f t="shared" si="85"/>
        <v>17.220000000000002</v>
      </c>
      <c r="P471" s="33">
        <f t="shared" si="86"/>
        <v>15.990000000000002</v>
      </c>
      <c r="Q471" s="33">
        <f t="shared" si="87"/>
        <v>14.022</v>
      </c>
    </row>
    <row r="472" spans="1:17" s="29" customFormat="1" ht="21" customHeight="1" x14ac:dyDescent="0.2">
      <c r="C472" s="104" t="s">
        <v>95</v>
      </c>
      <c r="D472" s="7" t="s">
        <v>15</v>
      </c>
      <c r="E472" s="7" t="s">
        <v>92</v>
      </c>
      <c r="F472" s="7" t="s">
        <v>26</v>
      </c>
      <c r="G472" s="45" t="s">
        <v>172</v>
      </c>
      <c r="H472" s="80">
        <v>56</v>
      </c>
      <c r="I472" s="32">
        <v>24</v>
      </c>
      <c r="J472" s="33">
        <f t="shared" si="83"/>
        <v>22.8</v>
      </c>
      <c r="K472" s="33">
        <f t="shared" si="80"/>
        <v>21.6</v>
      </c>
      <c r="L472" s="33">
        <f t="shared" si="81"/>
        <v>20.399999999999999</v>
      </c>
      <c r="M472" s="33">
        <f t="shared" si="82"/>
        <v>19.2</v>
      </c>
      <c r="N472" s="33">
        <f t="shared" si="84"/>
        <v>18</v>
      </c>
      <c r="O472" s="33">
        <f t="shared" si="85"/>
        <v>16.8</v>
      </c>
      <c r="P472" s="33">
        <f t="shared" si="86"/>
        <v>15.600000000000001</v>
      </c>
      <c r="Q472" s="33">
        <f t="shared" si="87"/>
        <v>13.68</v>
      </c>
    </row>
    <row r="473" spans="1:17" s="29" customFormat="1" ht="21" customHeight="1" x14ac:dyDescent="0.2">
      <c r="C473" s="105" t="s">
        <v>95</v>
      </c>
      <c r="D473" s="3" t="s">
        <v>15</v>
      </c>
      <c r="E473" s="3" t="s">
        <v>92</v>
      </c>
      <c r="F473" s="3" t="s">
        <v>26</v>
      </c>
      <c r="G473" s="57" t="s">
        <v>178</v>
      </c>
      <c r="H473" s="79">
        <v>56</v>
      </c>
      <c r="I473" s="32">
        <v>26.8</v>
      </c>
      <c r="J473" s="33">
        <f t="shared" si="83"/>
        <v>25.46</v>
      </c>
      <c r="K473" s="33">
        <f t="shared" si="80"/>
        <v>24.12</v>
      </c>
      <c r="L473" s="33">
        <f t="shared" si="81"/>
        <v>22.78</v>
      </c>
      <c r="M473" s="33">
        <f t="shared" si="82"/>
        <v>21.44</v>
      </c>
      <c r="N473" s="33">
        <f t="shared" si="84"/>
        <v>20.100000000000001</v>
      </c>
      <c r="O473" s="33">
        <f t="shared" si="85"/>
        <v>18.760000000000002</v>
      </c>
      <c r="P473" s="33">
        <f t="shared" si="86"/>
        <v>17.420000000000002</v>
      </c>
      <c r="Q473" s="33">
        <f t="shared" si="87"/>
        <v>15.276</v>
      </c>
    </row>
    <row r="474" spans="1:17" s="29" customFormat="1" ht="21" customHeight="1" x14ac:dyDescent="0.2">
      <c r="C474" s="103" t="s">
        <v>95</v>
      </c>
      <c r="D474" s="1" t="s">
        <v>15</v>
      </c>
      <c r="E474" s="1" t="s">
        <v>24</v>
      </c>
      <c r="F474" s="1" t="s">
        <v>114</v>
      </c>
      <c r="G474" s="54" t="s">
        <v>172</v>
      </c>
      <c r="H474" s="77">
        <v>56</v>
      </c>
      <c r="I474" s="32">
        <v>25.700000000000003</v>
      </c>
      <c r="J474" s="33">
        <f t="shared" si="83"/>
        <v>24.415000000000003</v>
      </c>
      <c r="K474" s="33">
        <f t="shared" si="80"/>
        <v>23.130000000000003</v>
      </c>
      <c r="L474" s="33">
        <f t="shared" si="81"/>
        <v>21.845000000000002</v>
      </c>
      <c r="M474" s="33">
        <f t="shared" si="82"/>
        <v>20.560000000000002</v>
      </c>
      <c r="N474" s="33">
        <f t="shared" si="84"/>
        <v>19.275000000000002</v>
      </c>
      <c r="O474" s="33">
        <f t="shared" si="85"/>
        <v>17.990000000000002</v>
      </c>
      <c r="P474" s="33">
        <f t="shared" si="86"/>
        <v>16.705000000000002</v>
      </c>
      <c r="Q474" s="33">
        <f t="shared" si="87"/>
        <v>14.649000000000001</v>
      </c>
    </row>
    <row r="475" spans="1:17" s="29" customFormat="1" ht="21" customHeight="1" x14ac:dyDescent="0.2">
      <c r="C475" s="104" t="s">
        <v>95</v>
      </c>
      <c r="D475" s="7" t="s">
        <v>15</v>
      </c>
      <c r="E475" s="7" t="s">
        <v>258</v>
      </c>
      <c r="F475" s="7" t="s">
        <v>82</v>
      </c>
      <c r="G475" s="45" t="s">
        <v>172</v>
      </c>
      <c r="H475" s="80">
        <v>56</v>
      </c>
      <c r="I475" s="32">
        <v>22.400000000000002</v>
      </c>
      <c r="J475" s="33">
        <f t="shared" si="83"/>
        <v>21.28</v>
      </c>
      <c r="K475" s="33">
        <f t="shared" si="80"/>
        <v>20.160000000000004</v>
      </c>
      <c r="L475" s="33">
        <f t="shared" si="81"/>
        <v>19.040000000000003</v>
      </c>
      <c r="M475" s="33">
        <f t="shared" si="82"/>
        <v>17.920000000000002</v>
      </c>
      <c r="N475" s="33">
        <f t="shared" si="84"/>
        <v>16.8</v>
      </c>
      <c r="O475" s="33">
        <f t="shared" si="85"/>
        <v>15.680000000000001</v>
      </c>
      <c r="P475" s="33">
        <f t="shared" si="86"/>
        <v>14.560000000000002</v>
      </c>
      <c r="Q475" s="33">
        <f t="shared" si="87"/>
        <v>12.768000000000001</v>
      </c>
    </row>
    <row r="476" spans="1:17" s="29" customFormat="1" ht="21" customHeight="1" x14ac:dyDescent="0.2">
      <c r="C476" s="105" t="s">
        <v>95</v>
      </c>
      <c r="D476" s="3" t="s">
        <v>15</v>
      </c>
      <c r="E476" s="3" t="s">
        <v>258</v>
      </c>
      <c r="F476" s="3" t="s">
        <v>82</v>
      </c>
      <c r="G476" s="57" t="s">
        <v>178</v>
      </c>
      <c r="H476" s="79">
        <v>56</v>
      </c>
      <c r="I476" s="32">
        <v>24.6</v>
      </c>
      <c r="J476" s="33">
        <f t="shared" si="83"/>
        <v>23.37</v>
      </c>
      <c r="K476" s="33">
        <f t="shared" si="80"/>
        <v>22.14</v>
      </c>
      <c r="L476" s="33">
        <f t="shared" si="81"/>
        <v>20.91</v>
      </c>
      <c r="M476" s="33">
        <f t="shared" si="82"/>
        <v>19.68</v>
      </c>
      <c r="N476" s="33">
        <f t="shared" si="84"/>
        <v>18.450000000000003</v>
      </c>
      <c r="O476" s="33">
        <f t="shared" si="85"/>
        <v>17.220000000000002</v>
      </c>
      <c r="P476" s="33">
        <f t="shared" si="86"/>
        <v>15.990000000000002</v>
      </c>
      <c r="Q476" s="33">
        <f t="shared" si="87"/>
        <v>14.022</v>
      </c>
    </row>
    <row r="477" spans="1:17" s="29" customFormat="1" ht="21" customHeight="1" x14ac:dyDescent="0.2">
      <c r="C477" s="103" t="s">
        <v>95</v>
      </c>
      <c r="D477" s="177" t="s">
        <v>15</v>
      </c>
      <c r="E477" s="177" t="s">
        <v>22</v>
      </c>
      <c r="F477" s="177" t="s">
        <v>77</v>
      </c>
      <c r="G477" s="54" t="s">
        <v>172</v>
      </c>
      <c r="H477" s="77">
        <v>56</v>
      </c>
      <c r="I477" s="32">
        <v>24</v>
      </c>
      <c r="J477" s="33">
        <f t="shared" si="83"/>
        <v>22.8</v>
      </c>
      <c r="K477" s="33">
        <f t="shared" si="80"/>
        <v>21.6</v>
      </c>
      <c r="L477" s="33">
        <f t="shared" si="81"/>
        <v>20.399999999999999</v>
      </c>
      <c r="M477" s="33">
        <f t="shared" si="82"/>
        <v>19.2</v>
      </c>
      <c r="N477" s="33">
        <f t="shared" si="84"/>
        <v>18</v>
      </c>
      <c r="O477" s="33">
        <f t="shared" si="85"/>
        <v>16.8</v>
      </c>
      <c r="P477" s="33">
        <f t="shared" si="86"/>
        <v>15.600000000000001</v>
      </c>
      <c r="Q477" s="33">
        <f t="shared" si="87"/>
        <v>13.68</v>
      </c>
    </row>
    <row r="478" spans="1:17" s="29" customFormat="1" ht="21" customHeight="1" x14ac:dyDescent="0.2">
      <c r="C478" s="105" t="s">
        <v>95</v>
      </c>
      <c r="D478" s="3" t="s">
        <v>15</v>
      </c>
      <c r="E478" s="3" t="s">
        <v>22</v>
      </c>
      <c r="F478" s="3" t="s">
        <v>65</v>
      </c>
      <c r="G478" s="57" t="s">
        <v>178</v>
      </c>
      <c r="H478" s="79">
        <v>56</v>
      </c>
      <c r="I478" s="178">
        <v>37.800000000000004</v>
      </c>
      <c r="J478" s="33">
        <f t="shared" si="83"/>
        <v>35.910000000000004</v>
      </c>
      <c r="K478" s="33">
        <f t="shared" si="80"/>
        <v>34.020000000000003</v>
      </c>
      <c r="L478" s="33">
        <f t="shared" si="81"/>
        <v>32.130000000000003</v>
      </c>
      <c r="M478" s="33">
        <f t="shared" si="82"/>
        <v>30.240000000000002</v>
      </c>
      <c r="N478" s="33">
        <f t="shared" si="84"/>
        <v>28.35</v>
      </c>
      <c r="O478" s="33">
        <f t="shared" si="85"/>
        <v>26.46</v>
      </c>
      <c r="P478" s="33">
        <f t="shared" si="86"/>
        <v>24.570000000000004</v>
      </c>
      <c r="Q478" s="33">
        <f t="shared" si="87"/>
        <v>21.545999999999999</v>
      </c>
    </row>
    <row r="479" spans="1:17" s="29" customFormat="1" ht="21" customHeight="1" x14ac:dyDescent="0.2">
      <c r="A479" s="56"/>
      <c r="B479" s="25"/>
      <c r="C479" s="103" t="s">
        <v>95</v>
      </c>
      <c r="D479" s="1" t="s">
        <v>15</v>
      </c>
      <c r="E479" s="1" t="s">
        <v>206</v>
      </c>
      <c r="F479" s="1" t="s">
        <v>21</v>
      </c>
      <c r="G479" s="54" t="s">
        <v>172</v>
      </c>
      <c r="H479" s="77">
        <v>56</v>
      </c>
      <c r="I479" s="32">
        <v>22.400000000000002</v>
      </c>
      <c r="J479" s="33">
        <f t="shared" si="83"/>
        <v>21.28</v>
      </c>
      <c r="K479" s="33">
        <f t="shared" si="80"/>
        <v>20.160000000000004</v>
      </c>
      <c r="L479" s="33">
        <f t="shared" si="81"/>
        <v>19.040000000000003</v>
      </c>
      <c r="M479" s="33">
        <f t="shared" si="82"/>
        <v>17.920000000000002</v>
      </c>
      <c r="N479" s="33">
        <f t="shared" si="84"/>
        <v>16.8</v>
      </c>
      <c r="O479" s="33">
        <f t="shared" si="85"/>
        <v>15.680000000000001</v>
      </c>
      <c r="P479" s="33">
        <f t="shared" si="86"/>
        <v>14.560000000000002</v>
      </c>
      <c r="Q479" s="33">
        <f t="shared" si="87"/>
        <v>12.768000000000001</v>
      </c>
    </row>
    <row r="480" spans="1:17" s="29" customFormat="1" ht="21" customHeight="1" x14ac:dyDescent="0.2">
      <c r="A480" s="245"/>
      <c r="B480" s="246"/>
      <c r="C480" s="104" t="s">
        <v>95</v>
      </c>
      <c r="D480" s="7" t="s">
        <v>15</v>
      </c>
      <c r="E480" s="7" t="s">
        <v>15</v>
      </c>
      <c r="F480" s="7" t="s">
        <v>23</v>
      </c>
      <c r="G480" s="45" t="s">
        <v>172</v>
      </c>
      <c r="H480" s="80">
        <v>56</v>
      </c>
      <c r="I480" s="32">
        <v>25.700000000000003</v>
      </c>
      <c r="J480" s="33">
        <f t="shared" si="83"/>
        <v>24.415000000000003</v>
      </c>
      <c r="K480" s="33">
        <f t="shared" si="80"/>
        <v>23.130000000000003</v>
      </c>
      <c r="L480" s="33">
        <f t="shared" si="81"/>
        <v>21.845000000000002</v>
      </c>
      <c r="M480" s="33">
        <f t="shared" si="82"/>
        <v>20.560000000000002</v>
      </c>
      <c r="N480" s="33">
        <f t="shared" si="84"/>
        <v>19.275000000000002</v>
      </c>
      <c r="O480" s="33">
        <f t="shared" si="85"/>
        <v>17.990000000000002</v>
      </c>
      <c r="P480" s="33">
        <f t="shared" si="86"/>
        <v>16.705000000000002</v>
      </c>
      <c r="Q480" s="33">
        <f t="shared" si="87"/>
        <v>14.649000000000001</v>
      </c>
    </row>
    <row r="481" spans="1:17" s="29" customFormat="1" ht="21" customHeight="1" x14ac:dyDescent="0.2">
      <c r="A481" s="245"/>
      <c r="B481" s="246"/>
      <c r="C481" s="105" t="s">
        <v>95</v>
      </c>
      <c r="D481" s="3" t="s">
        <v>15</v>
      </c>
      <c r="E481" s="3" t="s">
        <v>15</v>
      </c>
      <c r="F481" s="3" t="s">
        <v>23</v>
      </c>
      <c r="G481" s="57" t="s">
        <v>178</v>
      </c>
      <c r="H481" s="79">
        <v>56</v>
      </c>
      <c r="I481" s="32">
        <v>29</v>
      </c>
      <c r="J481" s="33">
        <f t="shared" si="83"/>
        <v>27.55</v>
      </c>
      <c r="K481" s="33">
        <f t="shared" si="80"/>
        <v>26.1</v>
      </c>
      <c r="L481" s="33">
        <f t="shared" si="81"/>
        <v>24.65</v>
      </c>
      <c r="M481" s="33">
        <f t="shared" si="82"/>
        <v>23.2</v>
      </c>
      <c r="N481" s="33">
        <f t="shared" si="84"/>
        <v>21.75</v>
      </c>
      <c r="O481" s="33">
        <f t="shared" si="85"/>
        <v>20.3</v>
      </c>
      <c r="P481" s="33">
        <f t="shared" si="86"/>
        <v>18.850000000000001</v>
      </c>
      <c r="Q481" s="33">
        <f t="shared" si="87"/>
        <v>16.53</v>
      </c>
    </row>
    <row r="482" spans="1:17" s="29" customFormat="1" ht="21" customHeight="1" x14ac:dyDescent="0.2">
      <c r="A482" s="56"/>
      <c r="B482" s="25"/>
      <c r="C482" s="104" t="s">
        <v>95</v>
      </c>
      <c r="D482" s="7" t="s">
        <v>211</v>
      </c>
      <c r="E482" s="7" t="s">
        <v>139</v>
      </c>
      <c r="F482" s="7" t="s">
        <v>63</v>
      </c>
      <c r="G482" s="45" t="s">
        <v>222</v>
      </c>
      <c r="H482" s="80">
        <v>56</v>
      </c>
      <c r="I482" s="32">
        <v>24</v>
      </c>
      <c r="J482" s="33">
        <f t="shared" si="83"/>
        <v>22.8</v>
      </c>
      <c r="K482" s="33">
        <f t="shared" si="80"/>
        <v>21.6</v>
      </c>
      <c r="L482" s="33">
        <f t="shared" si="81"/>
        <v>20.399999999999999</v>
      </c>
      <c r="M482" s="33">
        <f t="shared" si="82"/>
        <v>19.2</v>
      </c>
      <c r="N482" s="33">
        <f t="shared" si="84"/>
        <v>18</v>
      </c>
      <c r="O482" s="33">
        <f t="shared" si="85"/>
        <v>16.8</v>
      </c>
      <c r="P482" s="33">
        <f t="shared" si="86"/>
        <v>15.600000000000001</v>
      </c>
      <c r="Q482" s="33">
        <f t="shared" si="87"/>
        <v>13.68</v>
      </c>
    </row>
    <row r="483" spans="1:17" s="29" customFormat="1" ht="21" customHeight="1" x14ac:dyDescent="0.2">
      <c r="A483" s="56"/>
      <c r="B483" s="25"/>
      <c r="C483" s="105" t="s">
        <v>95</v>
      </c>
      <c r="D483" s="3" t="s">
        <v>211</v>
      </c>
      <c r="E483" s="3" t="s">
        <v>139</v>
      </c>
      <c r="F483" s="3" t="s">
        <v>63</v>
      </c>
      <c r="G483" s="57" t="s">
        <v>178</v>
      </c>
      <c r="H483" s="79">
        <v>56</v>
      </c>
      <c r="I483" s="32">
        <v>26.8</v>
      </c>
      <c r="J483" s="33">
        <f t="shared" si="83"/>
        <v>25.46</v>
      </c>
      <c r="K483" s="33">
        <f t="shared" si="80"/>
        <v>24.12</v>
      </c>
      <c r="L483" s="33">
        <f t="shared" si="81"/>
        <v>22.78</v>
      </c>
      <c r="M483" s="33">
        <f t="shared" si="82"/>
        <v>21.44</v>
      </c>
      <c r="N483" s="33">
        <f t="shared" si="84"/>
        <v>20.100000000000001</v>
      </c>
      <c r="O483" s="33">
        <f t="shared" si="85"/>
        <v>18.760000000000002</v>
      </c>
      <c r="P483" s="33">
        <f t="shared" si="86"/>
        <v>17.420000000000002</v>
      </c>
      <c r="Q483" s="33">
        <f t="shared" si="87"/>
        <v>15.276</v>
      </c>
    </row>
    <row r="484" spans="1:17" s="29" customFormat="1" ht="21" customHeight="1" x14ac:dyDescent="0.2">
      <c r="A484" s="190"/>
      <c r="B484" s="191"/>
      <c r="C484" s="104" t="s">
        <v>95</v>
      </c>
      <c r="D484" s="193" t="s">
        <v>9</v>
      </c>
      <c r="E484" s="193" t="s">
        <v>10</v>
      </c>
      <c r="F484" s="193" t="s">
        <v>208</v>
      </c>
      <c r="G484" s="45" t="s">
        <v>172</v>
      </c>
      <c r="H484" s="80">
        <v>56</v>
      </c>
      <c r="I484" s="32">
        <v>41.3</v>
      </c>
      <c r="J484" s="33">
        <f t="shared" si="83"/>
        <v>39.234999999999999</v>
      </c>
      <c r="K484" s="33">
        <f t="shared" si="80"/>
        <v>37.169999999999995</v>
      </c>
      <c r="L484" s="33">
        <f t="shared" si="81"/>
        <v>35.104999999999997</v>
      </c>
      <c r="M484" s="33">
        <f t="shared" si="82"/>
        <v>33.04</v>
      </c>
      <c r="N484" s="33">
        <f t="shared" si="84"/>
        <v>30.974999999999998</v>
      </c>
      <c r="O484" s="33">
        <f t="shared" si="85"/>
        <v>28.909999999999997</v>
      </c>
      <c r="P484" s="33">
        <f t="shared" si="86"/>
        <v>26.844999999999999</v>
      </c>
      <c r="Q484" s="33">
        <f t="shared" si="87"/>
        <v>23.540999999999997</v>
      </c>
    </row>
    <row r="485" spans="1:17" s="29" customFormat="1" ht="21" customHeight="1" x14ac:dyDescent="0.2">
      <c r="A485" s="190"/>
      <c r="B485" s="191"/>
      <c r="C485" s="105" t="s">
        <v>95</v>
      </c>
      <c r="D485" s="193" t="s">
        <v>9</v>
      </c>
      <c r="E485" s="193" t="s">
        <v>10</v>
      </c>
      <c r="F485" s="193" t="s">
        <v>208</v>
      </c>
      <c r="G485" s="57" t="s">
        <v>178</v>
      </c>
      <c r="H485" s="79">
        <v>56</v>
      </c>
      <c r="I485" s="32">
        <v>49.4</v>
      </c>
      <c r="J485" s="33">
        <f t="shared" si="83"/>
        <v>46.93</v>
      </c>
      <c r="K485" s="33">
        <f t="shared" si="80"/>
        <v>44.46</v>
      </c>
      <c r="L485" s="33">
        <f t="shared" si="81"/>
        <v>41.99</v>
      </c>
      <c r="M485" s="33">
        <f t="shared" si="82"/>
        <v>39.519999999999996</v>
      </c>
      <c r="N485" s="33">
        <f t="shared" si="84"/>
        <v>37.049999999999997</v>
      </c>
      <c r="O485" s="33">
        <f t="shared" si="85"/>
        <v>34.58</v>
      </c>
      <c r="P485" s="33">
        <f t="shared" si="86"/>
        <v>32.11</v>
      </c>
      <c r="Q485" s="33">
        <f t="shared" si="87"/>
        <v>28.157999999999998</v>
      </c>
    </row>
    <row r="486" spans="1:17" s="29" customFormat="1" ht="21" customHeight="1" x14ac:dyDescent="0.2">
      <c r="A486" s="190"/>
      <c r="B486" s="191"/>
      <c r="C486" s="104" t="s">
        <v>95</v>
      </c>
      <c r="D486" s="193" t="s">
        <v>9</v>
      </c>
      <c r="E486" s="193" t="s">
        <v>9</v>
      </c>
      <c r="F486" s="193" t="s">
        <v>9</v>
      </c>
      <c r="G486" s="45" t="s">
        <v>172</v>
      </c>
      <c r="H486" s="80">
        <v>56</v>
      </c>
      <c r="I486" s="32">
        <v>48.5</v>
      </c>
      <c r="J486" s="33">
        <f t="shared" si="83"/>
        <v>46.075000000000003</v>
      </c>
      <c r="K486" s="33">
        <f t="shared" si="80"/>
        <v>43.65</v>
      </c>
      <c r="L486" s="33">
        <f t="shared" si="81"/>
        <v>41.225000000000001</v>
      </c>
      <c r="M486" s="33">
        <f t="shared" si="82"/>
        <v>38.799999999999997</v>
      </c>
      <c r="N486" s="33">
        <f t="shared" si="84"/>
        <v>36.375</v>
      </c>
      <c r="O486" s="33">
        <f t="shared" si="85"/>
        <v>33.950000000000003</v>
      </c>
      <c r="P486" s="33">
        <f t="shared" si="86"/>
        <v>31.525000000000002</v>
      </c>
      <c r="Q486" s="33">
        <f t="shared" si="87"/>
        <v>27.645</v>
      </c>
    </row>
    <row r="487" spans="1:17" s="29" customFormat="1" ht="21" customHeight="1" x14ac:dyDescent="0.2">
      <c r="A487" s="190"/>
      <c r="B487" s="191"/>
      <c r="C487" s="105" t="s">
        <v>95</v>
      </c>
      <c r="D487" s="193" t="s">
        <v>9</v>
      </c>
      <c r="E487" s="193" t="s">
        <v>9</v>
      </c>
      <c r="F487" s="193" t="s">
        <v>9</v>
      </c>
      <c r="G487" s="57" t="s">
        <v>178</v>
      </c>
      <c r="H487" s="79">
        <v>56</v>
      </c>
      <c r="I487" s="32">
        <v>56.6</v>
      </c>
      <c r="J487" s="33">
        <f t="shared" si="83"/>
        <v>53.77</v>
      </c>
      <c r="K487" s="33">
        <f t="shared" si="80"/>
        <v>50.94</v>
      </c>
      <c r="L487" s="33">
        <f t="shared" si="81"/>
        <v>48.11</v>
      </c>
      <c r="M487" s="33">
        <f t="shared" si="82"/>
        <v>45.28</v>
      </c>
      <c r="N487" s="33">
        <f t="shared" si="84"/>
        <v>42.45</v>
      </c>
      <c r="O487" s="33">
        <f t="shared" si="85"/>
        <v>39.620000000000005</v>
      </c>
      <c r="P487" s="33">
        <f t="shared" si="86"/>
        <v>36.790000000000006</v>
      </c>
      <c r="Q487" s="33">
        <f t="shared" si="87"/>
        <v>32.262</v>
      </c>
    </row>
    <row r="488" spans="1:17" s="29" customFormat="1" ht="21" customHeight="1" x14ac:dyDescent="0.2">
      <c r="A488" s="56"/>
      <c r="B488" s="25"/>
      <c r="C488" s="104" t="s">
        <v>95</v>
      </c>
      <c r="D488" s="7" t="s">
        <v>20</v>
      </c>
      <c r="E488" s="7" t="s">
        <v>144</v>
      </c>
      <c r="F488" s="7" t="s">
        <v>76</v>
      </c>
      <c r="G488" s="45" t="s">
        <v>172</v>
      </c>
      <c r="H488" s="80">
        <v>56</v>
      </c>
      <c r="I488" s="32">
        <v>32.300000000000004</v>
      </c>
      <c r="J488" s="33">
        <f t="shared" si="83"/>
        <v>30.685000000000002</v>
      </c>
      <c r="K488" s="33">
        <f t="shared" si="80"/>
        <v>29.070000000000004</v>
      </c>
      <c r="L488" s="33">
        <f t="shared" si="81"/>
        <v>27.455000000000005</v>
      </c>
      <c r="M488" s="33">
        <f t="shared" si="82"/>
        <v>25.840000000000003</v>
      </c>
      <c r="N488" s="33">
        <f t="shared" si="84"/>
        <v>24.225000000000001</v>
      </c>
      <c r="O488" s="33">
        <f t="shared" si="85"/>
        <v>22.610000000000003</v>
      </c>
      <c r="P488" s="33">
        <f t="shared" si="86"/>
        <v>20.995000000000005</v>
      </c>
      <c r="Q488" s="33">
        <f t="shared" si="87"/>
        <v>18.411000000000001</v>
      </c>
    </row>
    <row r="489" spans="1:17" s="29" customFormat="1" ht="21" customHeight="1" x14ac:dyDescent="0.2">
      <c r="A489" s="56"/>
      <c r="B489" s="25"/>
      <c r="C489" s="105" t="s">
        <v>95</v>
      </c>
      <c r="D489" s="3" t="s">
        <v>20</v>
      </c>
      <c r="E489" s="3" t="s">
        <v>144</v>
      </c>
      <c r="F489" s="3" t="s">
        <v>76</v>
      </c>
      <c r="G489" s="57" t="s">
        <v>178</v>
      </c>
      <c r="H489" s="79">
        <v>56</v>
      </c>
      <c r="I489" s="32">
        <v>37.800000000000004</v>
      </c>
      <c r="J489" s="33">
        <f t="shared" si="83"/>
        <v>35.910000000000004</v>
      </c>
      <c r="K489" s="33">
        <f t="shared" si="80"/>
        <v>34.020000000000003</v>
      </c>
      <c r="L489" s="33">
        <f t="shared" si="81"/>
        <v>32.130000000000003</v>
      </c>
      <c r="M489" s="33">
        <f t="shared" si="82"/>
        <v>30.240000000000002</v>
      </c>
      <c r="N489" s="33">
        <f t="shared" si="84"/>
        <v>28.35</v>
      </c>
      <c r="O489" s="33">
        <f t="shared" si="85"/>
        <v>26.46</v>
      </c>
      <c r="P489" s="33">
        <f t="shared" si="86"/>
        <v>24.570000000000004</v>
      </c>
      <c r="Q489" s="33">
        <f t="shared" si="87"/>
        <v>21.545999999999999</v>
      </c>
    </row>
    <row r="490" spans="1:17" s="29" customFormat="1" ht="21" customHeight="1" x14ac:dyDescent="0.2">
      <c r="C490" s="104" t="s">
        <v>95</v>
      </c>
      <c r="D490" s="7" t="s">
        <v>20</v>
      </c>
      <c r="E490" s="7" t="s">
        <v>20</v>
      </c>
      <c r="F490" s="7" t="s">
        <v>27</v>
      </c>
      <c r="G490" s="45" t="s">
        <v>172</v>
      </c>
      <c r="H490" s="80">
        <v>56</v>
      </c>
      <c r="I490" s="32">
        <v>26.8</v>
      </c>
      <c r="J490" s="33">
        <f t="shared" si="83"/>
        <v>25.46</v>
      </c>
      <c r="K490" s="33">
        <f t="shared" si="80"/>
        <v>24.12</v>
      </c>
      <c r="L490" s="33">
        <f t="shared" si="81"/>
        <v>22.78</v>
      </c>
      <c r="M490" s="33">
        <f t="shared" si="82"/>
        <v>21.44</v>
      </c>
      <c r="N490" s="33">
        <f t="shared" si="84"/>
        <v>20.100000000000001</v>
      </c>
      <c r="O490" s="33">
        <f t="shared" si="85"/>
        <v>18.760000000000002</v>
      </c>
      <c r="P490" s="33">
        <f t="shared" si="86"/>
        <v>17.420000000000002</v>
      </c>
      <c r="Q490" s="33">
        <f t="shared" si="87"/>
        <v>15.276</v>
      </c>
    </row>
    <row r="491" spans="1:17" s="29" customFormat="1" ht="21" customHeight="1" x14ac:dyDescent="0.2">
      <c r="C491" s="105" t="s">
        <v>95</v>
      </c>
      <c r="D491" s="3" t="s">
        <v>20</v>
      </c>
      <c r="E491" s="3" t="s">
        <v>20</v>
      </c>
      <c r="F491" s="3" t="s">
        <v>27</v>
      </c>
      <c r="G491" s="57" t="s">
        <v>178</v>
      </c>
      <c r="H491" s="79">
        <v>56</v>
      </c>
      <c r="I491" s="32">
        <v>30.400000000000002</v>
      </c>
      <c r="J491" s="33">
        <f t="shared" si="83"/>
        <v>28.880000000000003</v>
      </c>
      <c r="K491" s="33">
        <f t="shared" si="80"/>
        <v>27.360000000000003</v>
      </c>
      <c r="L491" s="33">
        <f t="shared" si="81"/>
        <v>25.840000000000003</v>
      </c>
      <c r="M491" s="33">
        <f t="shared" si="82"/>
        <v>24.32</v>
      </c>
      <c r="N491" s="33">
        <f t="shared" si="84"/>
        <v>22.8</v>
      </c>
      <c r="O491" s="33">
        <f t="shared" si="85"/>
        <v>21.28</v>
      </c>
      <c r="P491" s="33">
        <f t="shared" si="86"/>
        <v>19.760000000000002</v>
      </c>
      <c r="Q491" s="33">
        <f t="shared" si="87"/>
        <v>17.328000000000003</v>
      </c>
    </row>
    <row r="492" spans="1:17" s="29" customFormat="1" ht="21" customHeight="1" x14ac:dyDescent="0.2">
      <c r="C492" s="104" t="s">
        <v>95</v>
      </c>
      <c r="D492" s="7" t="s">
        <v>20</v>
      </c>
      <c r="E492" s="7" t="s">
        <v>20</v>
      </c>
      <c r="F492" s="7" t="s">
        <v>453</v>
      </c>
      <c r="G492" s="45" t="s">
        <v>172</v>
      </c>
      <c r="H492" s="80">
        <v>56</v>
      </c>
      <c r="I492" s="32">
        <v>28.200000000000003</v>
      </c>
      <c r="J492" s="33">
        <f t="shared" si="83"/>
        <v>26.790000000000003</v>
      </c>
      <c r="K492" s="33">
        <f t="shared" si="80"/>
        <v>25.380000000000003</v>
      </c>
      <c r="L492" s="33">
        <f t="shared" si="81"/>
        <v>23.970000000000002</v>
      </c>
      <c r="M492" s="33">
        <f t="shared" si="82"/>
        <v>22.560000000000002</v>
      </c>
      <c r="N492" s="33">
        <f t="shared" si="84"/>
        <v>21.150000000000002</v>
      </c>
      <c r="O492" s="33">
        <f t="shared" si="85"/>
        <v>19.740000000000002</v>
      </c>
      <c r="P492" s="33">
        <f t="shared" si="86"/>
        <v>18.330000000000002</v>
      </c>
      <c r="Q492" s="33">
        <f t="shared" si="87"/>
        <v>16.074000000000002</v>
      </c>
    </row>
    <row r="493" spans="1:17" s="29" customFormat="1" ht="21" customHeight="1" x14ac:dyDescent="0.2">
      <c r="C493" s="105" t="s">
        <v>95</v>
      </c>
      <c r="D493" s="3" t="s">
        <v>20</v>
      </c>
      <c r="E493" s="3" t="s">
        <v>20</v>
      </c>
      <c r="F493" s="3" t="s">
        <v>453</v>
      </c>
      <c r="G493" s="57" t="s">
        <v>178</v>
      </c>
      <c r="H493" s="79">
        <v>56</v>
      </c>
      <c r="I493" s="32">
        <v>32.300000000000004</v>
      </c>
      <c r="J493" s="33">
        <f t="shared" si="83"/>
        <v>30.685000000000002</v>
      </c>
      <c r="K493" s="33">
        <f t="shared" si="80"/>
        <v>29.070000000000004</v>
      </c>
      <c r="L493" s="33">
        <f t="shared" si="81"/>
        <v>27.455000000000005</v>
      </c>
      <c r="M493" s="33">
        <f t="shared" si="82"/>
        <v>25.840000000000003</v>
      </c>
      <c r="N493" s="33">
        <f t="shared" si="84"/>
        <v>24.225000000000001</v>
      </c>
      <c r="O493" s="33">
        <f t="shared" si="85"/>
        <v>22.610000000000003</v>
      </c>
      <c r="P493" s="33">
        <f t="shared" si="86"/>
        <v>20.995000000000005</v>
      </c>
      <c r="Q493" s="33">
        <f t="shared" si="87"/>
        <v>18.411000000000001</v>
      </c>
    </row>
    <row r="494" spans="1:17" s="29" customFormat="1" ht="21" customHeight="1" x14ac:dyDescent="0.2">
      <c r="C494" s="104" t="s">
        <v>95</v>
      </c>
      <c r="D494" s="7" t="s">
        <v>20</v>
      </c>
      <c r="E494" s="7" t="s">
        <v>20</v>
      </c>
      <c r="F494" s="7" t="s">
        <v>20</v>
      </c>
      <c r="G494" s="45" t="s">
        <v>172</v>
      </c>
      <c r="H494" s="80">
        <v>56</v>
      </c>
      <c r="I494" s="32">
        <v>28.200000000000003</v>
      </c>
      <c r="J494" s="33">
        <f t="shared" si="83"/>
        <v>26.790000000000003</v>
      </c>
      <c r="K494" s="33">
        <f t="shared" si="80"/>
        <v>25.380000000000003</v>
      </c>
      <c r="L494" s="33">
        <f t="shared" si="81"/>
        <v>23.970000000000002</v>
      </c>
      <c r="M494" s="33">
        <f t="shared" si="82"/>
        <v>22.560000000000002</v>
      </c>
      <c r="N494" s="33">
        <f t="shared" si="84"/>
        <v>21.150000000000002</v>
      </c>
      <c r="O494" s="33">
        <f t="shared" si="85"/>
        <v>19.740000000000002</v>
      </c>
      <c r="P494" s="33">
        <f t="shared" si="86"/>
        <v>18.330000000000002</v>
      </c>
      <c r="Q494" s="33">
        <f t="shared" si="87"/>
        <v>16.074000000000002</v>
      </c>
    </row>
    <row r="495" spans="1:17" s="29" customFormat="1" ht="21" customHeight="1" x14ac:dyDescent="0.2">
      <c r="C495" s="105" t="s">
        <v>95</v>
      </c>
      <c r="D495" s="3" t="s">
        <v>20</v>
      </c>
      <c r="E495" s="3" t="s">
        <v>20</v>
      </c>
      <c r="F495" s="3" t="s">
        <v>20</v>
      </c>
      <c r="G495" s="60" t="s">
        <v>216</v>
      </c>
      <c r="H495" s="79">
        <v>56</v>
      </c>
      <c r="I495" s="32">
        <v>28.200000000000003</v>
      </c>
      <c r="J495" s="33">
        <f t="shared" si="83"/>
        <v>26.790000000000003</v>
      </c>
      <c r="K495" s="33">
        <f t="shared" si="80"/>
        <v>25.380000000000003</v>
      </c>
      <c r="L495" s="33">
        <f t="shared" si="81"/>
        <v>23.970000000000002</v>
      </c>
      <c r="M495" s="33">
        <f t="shared" si="82"/>
        <v>22.560000000000002</v>
      </c>
      <c r="N495" s="33">
        <f t="shared" si="84"/>
        <v>21.150000000000002</v>
      </c>
      <c r="O495" s="33">
        <f t="shared" si="85"/>
        <v>19.740000000000002</v>
      </c>
      <c r="P495" s="33">
        <f t="shared" si="86"/>
        <v>18.330000000000002</v>
      </c>
      <c r="Q495" s="33">
        <f t="shared" si="87"/>
        <v>16.074000000000002</v>
      </c>
    </row>
    <row r="496" spans="1:17" s="29" customFormat="1" ht="21" customHeight="1" x14ac:dyDescent="0.2">
      <c r="A496" s="245"/>
      <c r="B496" s="246"/>
      <c r="C496" s="104" t="s">
        <v>95</v>
      </c>
      <c r="D496" s="7" t="s">
        <v>20</v>
      </c>
      <c r="E496" s="7" t="s">
        <v>20</v>
      </c>
      <c r="F496" s="7" t="s">
        <v>72</v>
      </c>
      <c r="G496" s="45" t="s">
        <v>172</v>
      </c>
      <c r="H496" s="80">
        <v>56</v>
      </c>
      <c r="I496" s="32">
        <v>32.300000000000004</v>
      </c>
      <c r="J496" s="33">
        <f t="shared" si="83"/>
        <v>30.685000000000002</v>
      </c>
      <c r="K496" s="33">
        <f t="shared" si="80"/>
        <v>29.070000000000004</v>
      </c>
      <c r="L496" s="33">
        <f t="shared" si="81"/>
        <v>27.455000000000005</v>
      </c>
      <c r="M496" s="33">
        <f t="shared" si="82"/>
        <v>25.840000000000003</v>
      </c>
      <c r="N496" s="33">
        <f t="shared" si="84"/>
        <v>24.225000000000001</v>
      </c>
      <c r="O496" s="33">
        <f t="shared" si="85"/>
        <v>22.610000000000003</v>
      </c>
      <c r="P496" s="33">
        <f t="shared" si="86"/>
        <v>20.995000000000005</v>
      </c>
      <c r="Q496" s="33">
        <f t="shared" si="87"/>
        <v>18.411000000000001</v>
      </c>
    </row>
    <row r="497" spans="1:17" s="29" customFormat="1" ht="21" customHeight="1" x14ac:dyDescent="0.2">
      <c r="C497" s="106" t="s">
        <v>95</v>
      </c>
      <c r="D497" s="5" t="s">
        <v>20</v>
      </c>
      <c r="E497" s="5" t="s">
        <v>20</v>
      </c>
      <c r="F497" s="5" t="s">
        <v>72</v>
      </c>
      <c r="G497" s="66" t="s">
        <v>178</v>
      </c>
      <c r="H497" s="81">
        <v>56</v>
      </c>
      <c r="I497" s="32">
        <v>37.800000000000004</v>
      </c>
      <c r="J497" s="33">
        <f t="shared" si="83"/>
        <v>35.910000000000004</v>
      </c>
      <c r="K497" s="33">
        <f t="shared" si="80"/>
        <v>34.020000000000003</v>
      </c>
      <c r="L497" s="33">
        <f t="shared" si="81"/>
        <v>32.130000000000003</v>
      </c>
      <c r="M497" s="33">
        <f t="shared" si="82"/>
        <v>30.240000000000002</v>
      </c>
      <c r="N497" s="33">
        <f t="shared" si="84"/>
        <v>28.35</v>
      </c>
      <c r="O497" s="33">
        <f t="shared" si="85"/>
        <v>26.46</v>
      </c>
      <c r="P497" s="33">
        <f t="shared" si="86"/>
        <v>24.570000000000004</v>
      </c>
      <c r="Q497" s="33">
        <f t="shared" si="87"/>
        <v>21.545999999999999</v>
      </c>
    </row>
    <row r="498" spans="1:17" s="29" customFormat="1" ht="21" customHeight="1" x14ac:dyDescent="0.2">
      <c r="C498" s="104" t="s">
        <v>95</v>
      </c>
      <c r="D498" s="7" t="s">
        <v>118</v>
      </c>
      <c r="E498" s="7" t="s">
        <v>119</v>
      </c>
      <c r="F498" s="7" t="s">
        <v>477</v>
      </c>
      <c r="G498" s="45" t="s">
        <v>172</v>
      </c>
      <c r="H498" s="80">
        <v>56</v>
      </c>
      <c r="I498" s="32">
        <v>28.1</v>
      </c>
      <c r="J498" s="33">
        <f t="shared" si="83"/>
        <v>26.695</v>
      </c>
      <c r="K498" s="33">
        <f t="shared" si="80"/>
        <v>25.29</v>
      </c>
      <c r="L498" s="33">
        <f t="shared" si="81"/>
        <v>23.885000000000002</v>
      </c>
      <c r="M498" s="33">
        <f t="shared" si="82"/>
        <v>22.48</v>
      </c>
      <c r="N498" s="33">
        <f t="shared" si="84"/>
        <v>21.075000000000003</v>
      </c>
      <c r="O498" s="33">
        <f t="shared" si="85"/>
        <v>19.670000000000002</v>
      </c>
      <c r="P498" s="33">
        <f t="shared" si="86"/>
        <v>18.265000000000001</v>
      </c>
      <c r="Q498" s="33">
        <f t="shared" si="87"/>
        <v>16.016999999999999</v>
      </c>
    </row>
    <row r="499" spans="1:17" s="29" customFormat="1" ht="21" customHeight="1" x14ac:dyDescent="0.2">
      <c r="C499" s="105" t="s">
        <v>95</v>
      </c>
      <c r="D499" s="3" t="s">
        <v>118</v>
      </c>
      <c r="E499" s="3" t="s">
        <v>119</v>
      </c>
      <c r="F499" s="3" t="s">
        <v>477</v>
      </c>
      <c r="G499" s="57" t="s">
        <v>178</v>
      </c>
      <c r="H499" s="79">
        <v>56</v>
      </c>
      <c r="I499" s="32">
        <v>32.200000000000003</v>
      </c>
      <c r="J499" s="33">
        <f t="shared" si="83"/>
        <v>30.590000000000003</v>
      </c>
      <c r="K499" s="33">
        <f t="shared" si="80"/>
        <v>28.980000000000004</v>
      </c>
      <c r="L499" s="33">
        <f t="shared" si="81"/>
        <v>27.370000000000005</v>
      </c>
      <c r="M499" s="33">
        <f t="shared" si="82"/>
        <v>25.76</v>
      </c>
      <c r="N499" s="33">
        <f t="shared" si="84"/>
        <v>24.150000000000002</v>
      </c>
      <c r="O499" s="33">
        <f t="shared" si="85"/>
        <v>22.540000000000003</v>
      </c>
      <c r="P499" s="33">
        <f t="shared" si="86"/>
        <v>20.930000000000003</v>
      </c>
      <c r="Q499" s="33">
        <f t="shared" si="87"/>
        <v>18.353999999999999</v>
      </c>
    </row>
    <row r="500" spans="1:17" s="29" customFormat="1" ht="21" customHeight="1" x14ac:dyDescent="0.2">
      <c r="A500" s="245"/>
      <c r="B500" s="246"/>
      <c r="C500" s="104" t="s">
        <v>95</v>
      </c>
      <c r="D500" s="7" t="s">
        <v>118</v>
      </c>
      <c r="E500" s="7" t="s">
        <v>119</v>
      </c>
      <c r="F500" s="7" t="s">
        <v>120</v>
      </c>
      <c r="G500" s="45" t="s">
        <v>172</v>
      </c>
      <c r="H500" s="80">
        <v>56</v>
      </c>
      <c r="I500" s="32">
        <v>28.200000000000003</v>
      </c>
      <c r="J500" s="33">
        <f t="shared" si="83"/>
        <v>26.790000000000003</v>
      </c>
      <c r="K500" s="33">
        <f t="shared" si="80"/>
        <v>25.380000000000003</v>
      </c>
      <c r="L500" s="33">
        <f t="shared" si="81"/>
        <v>23.970000000000002</v>
      </c>
      <c r="M500" s="33">
        <f t="shared" si="82"/>
        <v>22.560000000000002</v>
      </c>
      <c r="N500" s="33">
        <f t="shared" si="84"/>
        <v>21.150000000000002</v>
      </c>
      <c r="O500" s="33">
        <f t="shared" si="85"/>
        <v>19.740000000000002</v>
      </c>
      <c r="P500" s="33">
        <f t="shared" si="86"/>
        <v>18.330000000000002</v>
      </c>
      <c r="Q500" s="33">
        <f t="shared" si="87"/>
        <v>16.074000000000002</v>
      </c>
    </row>
    <row r="501" spans="1:17" s="29" customFormat="1" ht="21" customHeight="1" x14ac:dyDescent="0.2">
      <c r="A501" s="51"/>
      <c r="B501" s="51"/>
      <c r="C501" s="105" t="s">
        <v>95</v>
      </c>
      <c r="D501" s="3" t="s">
        <v>118</v>
      </c>
      <c r="E501" s="3" t="s">
        <v>119</v>
      </c>
      <c r="F501" s="3" t="s">
        <v>120</v>
      </c>
      <c r="G501" s="57" t="s">
        <v>178</v>
      </c>
      <c r="H501" s="79">
        <v>56</v>
      </c>
      <c r="I501" s="32">
        <v>32.300000000000004</v>
      </c>
      <c r="J501" s="33">
        <f t="shared" si="83"/>
        <v>30.685000000000002</v>
      </c>
      <c r="K501" s="33">
        <f t="shared" si="80"/>
        <v>29.070000000000004</v>
      </c>
      <c r="L501" s="33">
        <f t="shared" si="81"/>
        <v>27.455000000000005</v>
      </c>
      <c r="M501" s="33">
        <f t="shared" si="82"/>
        <v>25.840000000000003</v>
      </c>
      <c r="N501" s="33">
        <f t="shared" si="84"/>
        <v>24.225000000000001</v>
      </c>
      <c r="O501" s="33">
        <f t="shared" si="85"/>
        <v>22.610000000000003</v>
      </c>
      <c r="P501" s="33">
        <f t="shared" si="86"/>
        <v>20.995000000000005</v>
      </c>
      <c r="Q501" s="33">
        <f t="shared" si="87"/>
        <v>18.411000000000001</v>
      </c>
    </row>
    <row r="502" spans="1:17" s="29" customFormat="1" ht="21" customHeight="1" x14ac:dyDescent="0.2">
      <c r="A502" s="203"/>
      <c r="B502" s="203"/>
      <c r="C502" s="104" t="s">
        <v>95</v>
      </c>
      <c r="D502" s="7" t="s">
        <v>460</v>
      </c>
      <c r="E502" s="7" t="s">
        <v>25</v>
      </c>
      <c r="F502" s="7" t="s">
        <v>191</v>
      </c>
      <c r="G502" s="45" t="s">
        <v>172</v>
      </c>
      <c r="H502" s="80">
        <v>56</v>
      </c>
      <c r="I502" s="32">
        <v>28.1</v>
      </c>
      <c r="J502" s="33">
        <f t="shared" si="83"/>
        <v>26.695</v>
      </c>
      <c r="K502" s="33">
        <f t="shared" si="80"/>
        <v>25.29</v>
      </c>
      <c r="L502" s="33">
        <f t="shared" si="81"/>
        <v>23.885000000000002</v>
      </c>
      <c r="M502" s="33">
        <f t="shared" si="82"/>
        <v>22.48</v>
      </c>
      <c r="N502" s="33">
        <f t="shared" si="84"/>
        <v>21.075000000000003</v>
      </c>
      <c r="O502" s="33">
        <f t="shared" si="85"/>
        <v>19.670000000000002</v>
      </c>
      <c r="P502" s="33">
        <f t="shared" si="86"/>
        <v>18.265000000000001</v>
      </c>
      <c r="Q502" s="33">
        <f t="shared" si="87"/>
        <v>16.016999999999999</v>
      </c>
    </row>
    <row r="503" spans="1:17" s="29" customFormat="1" ht="21" customHeight="1" x14ac:dyDescent="0.2">
      <c r="A503" s="203"/>
      <c r="B503" s="203"/>
      <c r="C503" s="105" t="s">
        <v>95</v>
      </c>
      <c r="D503" s="3" t="s">
        <v>460</v>
      </c>
      <c r="E503" s="3" t="s">
        <v>25</v>
      </c>
      <c r="F503" s="3" t="s">
        <v>191</v>
      </c>
      <c r="G503" s="57" t="s">
        <v>178</v>
      </c>
      <c r="H503" s="79">
        <v>56</v>
      </c>
      <c r="I503" s="32">
        <v>32.200000000000003</v>
      </c>
      <c r="J503" s="33">
        <f t="shared" si="83"/>
        <v>30.590000000000003</v>
      </c>
      <c r="K503" s="33">
        <f t="shared" si="80"/>
        <v>28.980000000000004</v>
      </c>
      <c r="L503" s="33">
        <f t="shared" si="81"/>
        <v>27.370000000000005</v>
      </c>
      <c r="M503" s="33">
        <f t="shared" si="82"/>
        <v>25.76</v>
      </c>
      <c r="N503" s="33">
        <f t="shared" si="84"/>
        <v>24.150000000000002</v>
      </c>
      <c r="O503" s="33">
        <f t="shared" si="85"/>
        <v>22.540000000000003</v>
      </c>
      <c r="P503" s="33">
        <f t="shared" si="86"/>
        <v>20.930000000000003</v>
      </c>
      <c r="Q503" s="33">
        <f t="shared" si="87"/>
        <v>18.353999999999999</v>
      </c>
    </row>
    <row r="504" spans="1:17" s="29" customFormat="1" ht="21" customHeight="1" x14ac:dyDescent="0.2">
      <c r="C504" s="103" t="s">
        <v>95</v>
      </c>
      <c r="D504" s="1" t="s">
        <v>17</v>
      </c>
      <c r="E504" s="1" t="s">
        <v>241</v>
      </c>
      <c r="F504" s="1" t="s">
        <v>111</v>
      </c>
      <c r="G504" s="54" t="s">
        <v>172</v>
      </c>
      <c r="H504" s="77">
        <v>56</v>
      </c>
      <c r="I504" s="32">
        <v>26.8</v>
      </c>
      <c r="J504" s="33">
        <f t="shared" si="83"/>
        <v>25.46</v>
      </c>
      <c r="K504" s="33">
        <f t="shared" si="80"/>
        <v>24.12</v>
      </c>
      <c r="L504" s="33">
        <f t="shared" si="81"/>
        <v>22.78</v>
      </c>
      <c r="M504" s="33">
        <f t="shared" si="82"/>
        <v>21.44</v>
      </c>
      <c r="N504" s="33">
        <f t="shared" si="84"/>
        <v>20.100000000000001</v>
      </c>
      <c r="O504" s="33">
        <f t="shared" si="85"/>
        <v>18.760000000000002</v>
      </c>
      <c r="P504" s="33">
        <f t="shared" si="86"/>
        <v>17.420000000000002</v>
      </c>
      <c r="Q504" s="33">
        <f t="shared" si="87"/>
        <v>15.276</v>
      </c>
    </row>
    <row r="505" spans="1:17" s="29" customFormat="1" ht="21" customHeight="1" x14ac:dyDescent="0.2">
      <c r="C505" s="104" t="s">
        <v>95</v>
      </c>
      <c r="D505" s="7" t="s">
        <v>17</v>
      </c>
      <c r="E505" s="7" t="s">
        <v>10</v>
      </c>
      <c r="F505" s="7" t="s">
        <v>53</v>
      </c>
      <c r="G505" s="45" t="s">
        <v>172</v>
      </c>
      <c r="H505" s="80">
        <v>56</v>
      </c>
      <c r="I505" s="32">
        <v>26.7</v>
      </c>
      <c r="J505" s="33">
        <f t="shared" si="83"/>
        <v>25.364999999999998</v>
      </c>
      <c r="K505" s="33">
        <f t="shared" si="80"/>
        <v>24.03</v>
      </c>
      <c r="L505" s="33">
        <f t="shared" si="81"/>
        <v>22.695</v>
      </c>
      <c r="M505" s="33">
        <f t="shared" si="82"/>
        <v>21.36</v>
      </c>
      <c r="N505" s="33">
        <f t="shared" si="84"/>
        <v>20.024999999999999</v>
      </c>
      <c r="O505" s="33">
        <f t="shared" si="85"/>
        <v>18.689999999999998</v>
      </c>
      <c r="P505" s="33">
        <f t="shared" si="86"/>
        <v>17.355</v>
      </c>
      <c r="Q505" s="33">
        <f t="shared" si="87"/>
        <v>15.218999999999998</v>
      </c>
    </row>
    <row r="506" spans="1:17" s="29" customFormat="1" ht="21" customHeight="1" x14ac:dyDescent="0.2">
      <c r="C506" s="105" t="s">
        <v>95</v>
      </c>
      <c r="D506" s="3" t="s">
        <v>17</v>
      </c>
      <c r="E506" s="3" t="s">
        <v>10</v>
      </c>
      <c r="F506" s="3" t="s">
        <v>53</v>
      </c>
      <c r="G506" s="57" t="s">
        <v>178</v>
      </c>
      <c r="H506" s="79">
        <v>56</v>
      </c>
      <c r="I506" s="32">
        <v>30.3</v>
      </c>
      <c r="J506" s="33">
        <f t="shared" si="83"/>
        <v>28.785</v>
      </c>
      <c r="K506" s="33">
        <f t="shared" si="80"/>
        <v>27.27</v>
      </c>
      <c r="L506" s="33">
        <f t="shared" si="81"/>
        <v>25.755000000000003</v>
      </c>
      <c r="M506" s="33">
        <f t="shared" si="82"/>
        <v>24.240000000000002</v>
      </c>
      <c r="N506" s="33">
        <f t="shared" si="84"/>
        <v>22.725000000000001</v>
      </c>
      <c r="O506" s="33">
        <f t="shared" si="85"/>
        <v>21.21</v>
      </c>
      <c r="P506" s="33">
        <f t="shared" si="86"/>
        <v>19.695</v>
      </c>
      <c r="Q506" s="33">
        <f t="shared" si="87"/>
        <v>17.271000000000001</v>
      </c>
    </row>
    <row r="507" spans="1:17" s="29" customFormat="1" ht="21" customHeight="1" x14ac:dyDescent="0.2">
      <c r="C507" s="104" t="s">
        <v>95</v>
      </c>
      <c r="D507" s="7" t="s">
        <v>17</v>
      </c>
      <c r="E507" s="7" t="s">
        <v>12</v>
      </c>
      <c r="F507" s="7" t="s">
        <v>37</v>
      </c>
      <c r="G507" s="45" t="s">
        <v>172</v>
      </c>
      <c r="H507" s="80">
        <v>56</v>
      </c>
      <c r="I507" s="32">
        <v>32.200000000000003</v>
      </c>
      <c r="J507" s="33">
        <f t="shared" si="83"/>
        <v>30.590000000000003</v>
      </c>
      <c r="K507" s="33">
        <f t="shared" si="80"/>
        <v>28.980000000000004</v>
      </c>
      <c r="L507" s="33">
        <f t="shared" si="81"/>
        <v>27.370000000000005</v>
      </c>
      <c r="M507" s="33">
        <f t="shared" si="82"/>
        <v>25.76</v>
      </c>
      <c r="N507" s="33">
        <f t="shared" si="84"/>
        <v>24.150000000000002</v>
      </c>
      <c r="O507" s="33">
        <f t="shared" si="85"/>
        <v>22.540000000000003</v>
      </c>
      <c r="P507" s="33">
        <f t="shared" si="86"/>
        <v>20.930000000000003</v>
      </c>
      <c r="Q507" s="33">
        <f t="shared" si="87"/>
        <v>18.353999999999999</v>
      </c>
    </row>
    <row r="508" spans="1:17" s="29" customFormat="1" ht="21" customHeight="1" x14ac:dyDescent="0.2">
      <c r="C508" s="105" t="s">
        <v>95</v>
      </c>
      <c r="D508" s="3" t="s">
        <v>17</v>
      </c>
      <c r="E508" s="3" t="s">
        <v>12</v>
      </c>
      <c r="F508" s="3" t="s">
        <v>37</v>
      </c>
      <c r="G508" s="57" t="s">
        <v>178</v>
      </c>
      <c r="H508" s="79">
        <v>56</v>
      </c>
      <c r="I508" s="32">
        <v>37.6</v>
      </c>
      <c r="J508" s="33">
        <f t="shared" si="83"/>
        <v>35.72</v>
      </c>
      <c r="K508" s="33">
        <f t="shared" si="80"/>
        <v>33.840000000000003</v>
      </c>
      <c r="L508" s="33">
        <f t="shared" si="81"/>
        <v>31.96</v>
      </c>
      <c r="M508" s="33">
        <f t="shared" si="82"/>
        <v>30.080000000000002</v>
      </c>
      <c r="N508" s="33">
        <f t="shared" si="84"/>
        <v>28.200000000000003</v>
      </c>
      <c r="O508" s="33">
        <f t="shared" si="85"/>
        <v>26.32</v>
      </c>
      <c r="P508" s="33">
        <f t="shared" si="86"/>
        <v>24.44</v>
      </c>
      <c r="Q508" s="33">
        <f t="shared" si="87"/>
        <v>21.431999999999999</v>
      </c>
    </row>
    <row r="509" spans="1:17" s="29" customFormat="1" ht="21" customHeight="1" x14ac:dyDescent="0.2">
      <c r="C509" s="104" t="s">
        <v>95</v>
      </c>
      <c r="D509" s="7" t="s">
        <v>17</v>
      </c>
      <c r="E509" s="7" t="s">
        <v>15</v>
      </c>
      <c r="F509" s="7" t="s">
        <v>17</v>
      </c>
      <c r="G509" s="45" t="s">
        <v>172</v>
      </c>
      <c r="H509" s="80">
        <v>56</v>
      </c>
      <c r="I509" s="32">
        <v>28.200000000000003</v>
      </c>
      <c r="J509" s="33">
        <f t="shared" si="83"/>
        <v>26.790000000000003</v>
      </c>
      <c r="K509" s="33">
        <f t="shared" si="80"/>
        <v>25.380000000000003</v>
      </c>
      <c r="L509" s="33">
        <f t="shared" si="81"/>
        <v>23.970000000000002</v>
      </c>
      <c r="M509" s="33">
        <f t="shared" si="82"/>
        <v>22.560000000000002</v>
      </c>
      <c r="N509" s="33">
        <f t="shared" si="84"/>
        <v>21.150000000000002</v>
      </c>
      <c r="O509" s="33">
        <f t="shared" si="85"/>
        <v>19.740000000000002</v>
      </c>
      <c r="P509" s="33">
        <f t="shared" si="86"/>
        <v>18.330000000000002</v>
      </c>
      <c r="Q509" s="33">
        <f t="shared" si="87"/>
        <v>16.074000000000002</v>
      </c>
    </row>
    <row r="510" spans="1:17" s="29" customFormat="1" ht="21" customHeight="1" x14ac:dyDescent="0.2">
      <c r="C510" s="105" t="s">
        <v>95</v>
      </c>
      <c r="D510" s="3" t="s">
        <v>17</v>
      </c>
      <c r="E510" s="3" t="s">
        <v>15</v>
      </c>
      <c r="F510" s="3" t="s">
        <v>17</v>
      </c>
      <c r="G510" s="57" t="s">
        <v>178</v>
      </c>
      <c r="H510" s="79">
        <v>56</v>
      </c>
      <c r="I510" s="32">
        <v>32.300000000000004</v>
      </c>
      <c r="J510" s="33">
        <f t="shared" si="83"/>
        <v>30.685000000000002</v>
      </c>
      <c r="K510" s="33">
        <f t="shared" si="80"/>
        <v>29.070000000000004</v>
      </c>
      <c r="L510" s="33">
        <f t="shared" si="81"/>
        <v>27.455000000000005</v>
      </c>
      <c r="M510" s="33">
        <f t="shared" si="82"/>
        <v>25.840000000000003</v>
      </c>
      <c r="N510" s="33">
        <f t="shared" si="84"/>
        <v>24.225000000000001</v>
      </c>
      <c r="O510" s="33">
        <f t="shared" si="85"/>
        <v>22.610000000000003</v>
      </c>
      <c r="P510" s="33">
        <f t="shared" si="86"/>
        <v>20.995000000000005</v>
      </c>
      <c r="Q510" s="33">
        <f t="shared" si="87"/>
        <v>18.411000000000001</v>
      </c>
    </row>
    <row r="511" spans="1:17" s="29" customFormat="1" ht="21" customHeight="1" x14ac:dyDescent="0.2">
      <c r="C511" s="104" t="s">
        <v>95</v>
      </c>
      <c r="D511" s="7" t="s">
        <v>265</v>
      </c>
      <c r="E511" s="7" t="s">
        <v>92</v>
      </c>
      <c r="F511" s="7" t="s">
        <v>224</v>
      </c>
      <c r="G511" s="45" t="s">
        <v>172</v>
      </c>
      <c r="H511" s="80">
        <v>56</v>
      </c>
      <c r="I511" s="32">
        <v>24</v>
      </c>
      <c r="J511" s="33">
        <f t="shared" si="83"/>
        <v>22.8</v>
      </c>
      <c r="K511" s="33">
        <f t="shared" si="80"/>
        <v>21.6</v>
      </c>
      <c r="L511" s="33">
        <f t="shared" si="81"/>
        <v>20.399999999999999</v>
      </c>
      <c r="M511" s="33">
        <f t="shared" si="82"/>
        <v>19.2</v>
      </c>
      <c r="N511" s="33">
        <f t="shared" si="84"/>
        <v>18</v>
      </c>
      <c r="O511" s="33">
        <f t="shared" si="85"/>
        <v>16.8</v>
      </c>
      <c r="P511" s="33">
        <f t="shared" si="86"/>
        <v>15.600000000000001</v>
      </c>
      <c r="Q511" s="33">
        <f t="shared" si="87"/>
        <v>13.68</v>
      </c>
    </row>
    <row r="512" spans="1:17" s="29" customFormat="1" ht="21" customHeight="1" x14ac:dyDescent="0.2">
      <c r="C512" s="105" t="s">
        <v>95</v>
      </c>
      <c r="D512" s="3" t="s">
        <v>265</v>
      </c>
      <c r="E512" s="3" t="s">
        <v>92</v>
      </c>
      <c r="F512" s="3" t="s">
        <v>224</v>
      </c>
      <c r="G512" s="57" t="s">
        <v>178</v>
      </c>
      <c r="H512" s="79"/>
      <c r="I512" s="32">
        <v>26.8</v>
      </c>
      <c r="J512" s="33">
        <f t="shared" si="83"/>
        <v>25.46</v>
      </c>
      <c r="K512" s="33">
        <f t="shared" si="80"/>
        <v>24.12</v>
      </c>
      <c r="L512" s="33">
        <f t="shared" si="81"/>
        <v>22.78</v>
      </c>
      <c r="M512" s="33">
        <f t="shared" si="82"/>
        <v>21.44</v>
      </c>
      <c r="N512" s="33">
        <f t="shared" si="84"/>
        <v>20.100000000000001</v>
      </c>
      <c r="O512" s="33">
        <f t="shared" si="85"/>
        <v>18.760000000000002</v>
      </c>
      <c r="P512" s="33">
        <f t="shared" si="86"/>
        <v>17.420000000000002</v>
      </c>
      <c r="Q512" s="33">
        <f t="shared" si="87"/>
        <v>15.276</v>
      </c>
    </row>
    <row r="513" spans="1:17" s="29" customFormat="1" ht="21" customHeight="1" x14ac:dyDescent="0.2">
      <c r="C513" s="104" t="s">
        <v>95</v>
      </c>
      <c r="D513" s="7" t="s">
        <v>21</v>
      </c>
      <c r="E513" s="7" t="s">
        <v>241</v>
      </c>
      <c r="F513" s="7" t="s">
        <v>36</v>
      </c>
      <c r="G513" s="45" t="s">
        <v>172</v>
      </c>
      <c r="H513" s="80">
        <v>56</v>
      </c>
      <c r="I513" s="32">
        <v>24</v>
      </c>
      <c r="J513" s="33">
        <f t="shared" si="83"/>
        <v>22.8</v>
      </c>
      <c r="K513" s="33">
        <f t="shared" si="80"/>
        <v>21.6</v>
      </c>
      <c r="L513" s="33">
        <f t="shared" si="81"/>
        <v>20.399999999999999</v>
      </c>
      <c r="M513" s="33">
        <f t="shared" si="82"/>
        <v>19.2</v>
      </c>
      <c r="N513" s="33">
        <f t="shared" si="84"/>
        <v>18</v>
      </c>
      <c r="O513" s="33">
        <f t="shared" si="85"/>
        <v>16.8</v>
      </c>
      <c r="P513" s="33">
        <f t="shared" si="86"/>
        <v>15.600000000000001</v>
      </c>
      <c r="Q513" s="33">
        <f t="shared" si="87"/>
        <v>13.68</v>
      </c>
    </row>
    <row r="514" spans="1:17" s="29" customFormat="1" ht="21" customHeight="1" x14ac:dyDescent="0.2">
      <c r="C514" s="104" t="s">
        <v>95</v>
      </c>
      <c r="D514" s="7" t="s">
        <v>21</v>
      </c>
      <c r="E514" s="7" t="s">
        <v>22</v>
      </c>
      <c r="F514" s="7" t="s">
        <v>87</v>
      </c>
      <c r="G514" s="45" t="s">
        <v>172</v>
      </c>
      <c r="H514" s="80">
        <v>56</v>
      </c>
      <c r="I514" s="32">
        <v>24</v>
      </c>
      <c r="J514" s="33">
        <f t="shared" si="83"/>
        <v>22.8</v>
      </c>
      <c r="K514" s="33">
        <f t="shared" si="80"/>
        <v>21.6</v>
      </c>
      <c r="L514" s="33">
        <f t="shared" si="81"/>
        <v>20.399999999999999</v>
      </c>
      <c r="M514" s="33">
        <f t="shared" si="82"/>
        <v>19.2</v>
      </c>
      <c r="N514" s="33">
        <f t="shared" si="84"/>
        <v>18</v>
      </c>
      <c r="O514" s="33">
        <f t="shared" si="85"/>
        <v>16.8</v>
      </c>
      <c r="P514" s="33">
        <f t="shared" si="86"/>
        <v>15.600000000000001</v>
      </c>
      <c r="Q514" s="33">
        <f t="shared" si="87"/>
        <v>13.68</v>
      </c>
    </row>
    <row r="515" spans="1:17" s="29" customFormat="1" ht="21" customHeight="1" x14ac:dyDescent="0.2">
      <c r="C515" s="105" t="s">
        <v>95</v>
      </c>
      <c r="D515" s="3" t="s">
        <v>21</v>
      </c>
      <c r="E515" s="3" t="s">
        <v>22</v>
      </c>
      <c r="F515" s="3" t="s">
        <v>87</v>
      </c>
      <c r="G515" s="57" t="s">
        <v>178</v>
      </c>
      <c r="H515" s="79">
        <v>56</v>
      </c>
      <c r="I515" s="32">
        <v>26.8</v>
      </c>
      <c r="J515" s="33">
        <f t="shared" si="83"/>
        <v>25.46</v>
      </c>
      <c r="K515" s="33">
        <f t="shared" si="80"/>
        <v>24.12</v>
      </c>
      <c r="L515" s="33">
        <f t="shared" si="81"/>
        <v>22.78</v>
      </c>
      <c r="M515" s="33">
        <f t="shared" si="82"/>
        <v>21.44</v>
      </c>
      <c r="N515" s="33">
        <f t="shared" si="84"/>
        <v>20.100000000000001</v>
      </c>
      <c r="O515" s="33">
        <f t="shared" si="85"/>
        <v>18.760000000000002</v>
      </c>
      <c r="P515" s="33">
        <f t="shared" si="86"/>
        <v>17.420000000000002</v>
      </c>
      <c r="Q515" s="33">
        <f t="shared" si="87"/>
        <v>15.276</v>
      </c>
    </row>
    <row r="516" spans="1:17" s="29" customFormat="1" ht="21" customHeight="1" x14ac:dyDescent="0.2">
      <c r="C516" s="104" t="s">
        <v>95</v>
      </c>
      <c r="D516" s="7" t="s">
        <v>21</v>
      </c>
      <c r="E516" s="7" t="s">
        <v>21</v>
      </c>
      <c r="F516" s="7" t="s">
        <v>39</v>
      </c>
      <c r="G516" s="45" t="s">
        <v>172</v>
      </c>
      <c r="H516" s="80">
        <v>56</v>
      </c>
      <c r="I516" s="32">
        <v>65.2</v>
      </c>
      <c r="J516" s="33">
        <f t="shared" ref="J516:J517" si="88">I516-I516*0.05</f>
        <v>61.940000000000005</v>
      </c>
      <c r="K516" s="33">
        <f t="shared" ref="K516:K517" si="89">I516-I516*0.1</f>
        <v>58.68</v>
      </c>
      <c r="L516" s="33">
        <f t="shared" ref="L516:L517" si="90">I516-I516*0.15</f>
        <v>55.42</v>
      </c>
      <c r="M516" s="33">
        <f t="shared" ref="M516:M517" si="91">I516-I516*0.2</f>
        <v>52.160000000000004</v>
      </c>
      <c r="N516" s="33">
        <f t="shared" ref="N516:N517" si="92">I516-I516*0.25</f>
        <v>48.900000000000006</v>
      </c>
      <c r="O516" s="33">
        <f t="shared" ref="O516:O517" si="93">I516-I516*0.3</f>
        <v>45.64</v>
      </c>
      <c r="P516" s="33">
        <f t="shared" ref="P516:P517" si="94">I516-I516*0.35</f>
        <v>42.38</v>
      </c>
      <c r="Q516" s="33">
        <f t="shared" ref="Q516:Q517" si="95">J516-J516*0.4</f>
        <v>37.164000000000001</v>
      </c>
    </row>
    <row r="517" spans="1:17" s="29" customFormat="1" ht="21" customHeight="1" x14ac:dyDescent="0.2">
      <c r="C517" s="105" t="s">
        <v>95</v>
      </c>
      <c r="D517" s="3" t="s">
        <v>21</v>
      </c>
      <c r="E517" s="3" t="s">
        <v>21</v>
      </c>
      <c r="F517" s="3" t="s">
        <v>39</v>
      </c>
      <c r="G517" s="57" t="s">
        <v>178</v>
      </c>
      <c r="H517" s="79">
        <v>56</v>
      </c>
      <c r="I517" s="32">
        <v>81.5</v>
      </c>
      <c r="J517" s="33">
        <f t="shared" si="88"/>
        <v>77.424999999999997</v>
      </c>
      <c r="K517" s="33">
        <f t="shared" si="89"/>
        <v>73.349999999999994</v>
      </c>
      <c r="L517" s="33">
        <f t="shared" si="90"/>
        <v>69.275000000000006</v>
      </c>
      <c r="M517" s="33">
        <f t="shared" si="91"/>
        <v>65.2</v>
      </c>
      <c r="N517" s="33">
        <f t="shared" si="92"/>
        <v>61.125</v>
      </c>
      <c r="O517" s="33">
        <f t="shared" si="93"/>
        <v>57.05</v>
      </c>
      <c r="P517" s="33">
        <f t="shared" si="94"/>
        <v>52.975000000000001</v>
      </c>
      <c r="Q517" s="33">
        <f t="shared" si="95"/>
        <v>46.454999999999998</v>
      </c>
    </row>
    <row r="518" spans="1:17" s="29" customFormat="1" ht="21" customHeight="1" x14ac:dyDescent="0.2">
      <c r="A518" s="245"/>
      <c r="B518" s="246"/>
      <c r="C518" s="104" t="s">
        <v>95</v>
      </c>
      <c r="D518" s="7" t="s">
        <v>26</v>
      </c>
      <c r="E518" s="7" t="s">
        <v>22</v>
      </c>
      <c r="F518" s="7" t="s">
        <v>69</v>
      </c>
      <c r="G518" s="45" t="s">
        <v>172</v>
      </c>
      <c r="H518" s="80">
        <v>56</v>
      </c>
      <c r="I518" s="32">
        <v>40.5</v>
      </c>
      <c r="J518" s="33">
        <f t="shared" si="83"/>
        <v>38.475000000000001</v>
      </c>
      <c r="K518" s="33">
        <f t="shared" si="80"/>
        <v>36.450000000000003</v>
      </c>
      <c r="L518" s="33">
        <f t="shared" si="81"/>
        <v>34.424999999999997</v>
      </c>
      <c r="M518" s="33">
        <f t="shared" si="82"/>
        <v>32.4</v>
      </c>
      <c r="N518" s="33">
        <f t="shared" si="84"/>
        <v>30.375</v>
      </c>
      <c r="O518" s="33">
        <f t="shared" si="85"/>
        <v>28.35</v>
      </c>
      <c r="P518" s="33">
        <f t="shared" si="86"/>
        <v>26.325000000000003</v>
      </c>
      <c r="Q518" s="33">
        <f t="shared" si="87"/>
        <v>23.085000000000001</v>
      </c>
    </row>
    <row r="519" spans="1:17" s="29" customFormat="1" ht="21" customHeight="1" x14ac:dyDescent="0.2">
      <c r="C519" s="105" t="s">
        <v>95</v>
      </c>
      <c r="D519" s="3" t="s">
        <v>26</v>
      </c>
      <c r="E519" s="3" t="s">
        <v>22</v>
      </c>
      <c r="F519" s="3" t="s">
        <v>69</v>
      </c>
      <c r="G519" s="60" t="s">
        <v>216</v>
      </c>
      <c r="H519" s="79">
        <v>56</v>
      </c>
      <c r="I519" s="32">
        <v>40.5</v>
      </c>
      <c r="J519" s="33">
        <f t="shared" si="83"/>
        <v>38.475000000000001</v>
      </c>
      <c r="K519" s="33">
        <f t="shared" si="80"/>
        <v>36.450000000000003</v>
      </c>
      <c r="L519" s="33">
        <f t="shared" si="81"/>
        <v>34.424999999999997</v>
      </c>
      <c r="M519" s="33">
        <f t="shared" si="82"/>
        <v>32.4</v>
      </c>
      <c r="N519" s="33">
        <f t="shared" si="84"/>
        <v>30.375</v>
      </c>
      <c r="O519" s="33">
        <f t="shared" si="85"/>
        <v>28.35</v>
      </c>
      <c r="P519" s="33">
        <f t="shared" si="86"/>
        <v>26.325000000000003</v>
      </c>
      <c r="Q519" s="33">
        <f t="shared" si="87"/>
        <v>23.085000000000001</v>
      </c>
    </row>
    <row r="520" spans="1:17" s="29" customFormat="1" ht="21" customHeight="1" x14ac:dyDescent="0.2">
      <c r="C520" s="104" t="s">
        <v>95</v>
      </c>
      <c r="D520" s="7" t="s">
        <v>26</v>
      </c>
      <c r="E520" s="7" t="s">
        <v>13</v>
      </c>
      <c r="F520" s="7" t="s">
        <v>104</v>
      </c>
      <c r="G520" s="45" t="s">
        <v>172</v>
      </c>
      <c r="H520" s="80">
        <v>56</v>
      </c>
      <c r="I520" s="32">
        <v>32.300000000000004</v>
      </c>
      <c r="J520" s="33">
        <f t="shared" si="83"/>
        <v>30.685000000000002</v>
      </c>
      <c r="K520" s="33">
        <f t="shared" si="80"/>
        <v>29.070000000000004</v>
      </c>
      <c r="L520" s="33">
        <f t="shared" si="81"/>
        <v>27.455000000000005</v>
      </c>
      <c r="M520" s="33">
        <f t="shared" si="82"/>
        <v>25.840000000000003</v>
      </c>
      <c r="N520" s="33">
        <f t="shared" si="84"/>
        <v>24.225000000000001</v>
      </c>
      <c r="O520" s="33">
        <f t="shared" si="85"/>
        <v>22.610000000000003</v>
      </c>
      <c r="P520" s="33">
        <f t="shared" si="86"/>
        <v>20.995000000000005</v>
      </c>
      <c r="Q520" s="33">
        <f t="shared" si="87"/>
        <v>18.411000000000001</v>
      </c>
    </row>
    <row r="521" spans="1:17" s="29" customFormat="1" ht="21" customHeight="1" x14ac:dyDescent="0.2">
      <c r="C521" s="105" t="s">
        <v>95</v>
      </c>
      <c r="D521" s="3" t="s">
        <v>26</v>
      </c>
      <c r="E521" s="3" t="s">
        <v>13</v>
      </c>
      <c r="F521" s="3" t="s">
        <v>104</v>
      </c>
      <c r="G521" s="57" t="s">
        <v>178</v>
      </c>
      <c r="H521" s="79">
        <v>56</v>
      </c>
      <c r="I521" s="32">
        <v>37.800000000000004</v>
      </c>
      <c r="J521" s="33">
        <f t="shared" si="83"/>
        <v>35.910000000000004</v>
      </c>
      <c r="K521" s="33">
        <f t="shared" si="80"/>
        <v>34.020000000000003</v>
      </c>
      <c r="L521" s="33">
        <f t="shared" si="81"/>
        <v>32.130000000000003</v>
      </c>
      <c r="M521" s="33">
        <f t="shared" si="82"/>
        <v>30.240000000000002</v>
      </c>
      <c r="N521" s="33">
        <f t="shared" si="84"/>
        <v>28.35</v>
      </c>
      <c r="O521" s="33">
        <f t="shared" si="85"/>
        <v>26.46</v>
      </c>
      <c r="P521" s="33">
        <f t="shared" si="86"/>
        <v>24.570000000000004</v>
      </c>
      <c r="Q521" s="33">
        <f t="shared" si="87"/>
        <v>21.545999999999999</v>
      </c>
    </row>
    <row r="522" spans="1:17" s="29" customFormat="1" ht="21" customHeight="1" x14ac:dyDescent="0.2">
      <c r="C522" s="104" t="s">
        <v>95</v>
      </c>
      <c r="D522" s="7" t="s">
        <v>26</v>
      </c>
      <c r="E522" s="7" t="s">
        <v>19</v>
      </c>
      <c r="F522" s="7" t="s">
        <v>27</v>
      </c>
      <c r="G522" s="45" t="s">
        <v>172</v>
      </c>
      <c r="H522" s="80">
        <v>56</v>
      </c>
      <c r="I522" s="32">
        <v>28.1</v>
      </c>
      <c r="J522" s="33">
        <f t="shared" ref="J522" si="96">I522-I522*0.05</f>
        <v>26.695</v>
      </c>
      <c r="K522" s="33">
        <f t="shared" ref="K522" si="97">I522-I522*0.1</f>
        <v>25.29</v>
      </c>
      <c r="L522" s="33">
        <f t="shared" ref="L522" si="98">I522-I522*0.15</f>
        <v>23.885000000000002</v>
      </c>
      <c r="M522" s="33">
        <f t="shared" ref="M522" si="99">I522-I522*0.2</f>
        <v>22.48</v>
      </c>
      <c r="N522" s="33">
        <f t="shared" ref="N522" si="100">I522-I522*0.25</f>
        <v>21.075000000000003</v>
      </c>
      <c r="O522" s="33">
        <f t="shared" ref="O522" si="101">I522-I522*0.3</f>
        <v>19.670000000000002</v>
      </c>
      <c r="P522" s="33">
        <f t="shared" ref="P522" si="102">I522-I522*0.35</f>
        <v>18.265000000000001</v>
      </c>
      <c r="Q522" s="33">
        <f t="shared" ref="Q522" si="103">J522-J522*0.4</f>
        <v>16.016999999999999</v>
      </c>
    </row>
    <row r="523" spans="1:17" s="29" customFormat="1" ht="21" customHeight="1" x14ac:dyDescent="0.2">
      <c r="C523" s="103" t="s">
        <v>95</v>
      </c>
      <c r="D523" s="1" t="s">
        <v>11</v>
      </c>
      <c r="E523" s="1" t="s">
        <v>241</v>
      </c>
      <c r="F523" s="1" t="s">
        <v>59</v>
      </c>
      <c r="G523" s="54" t="s">
        <v>172</v>
      </c>
      <c r="H523" s="77">
        <v>56</v>
      </c>
      <c r="I523" s="32">
        <v>28.200000000000003</v>
      </c>
      <c r="J523" s="33">
        <f t="shared" si="83"/>
        <v>26.790000000000003</v>
      </c>
      <c r="K523" s="33">
        <f t="shared" si="80"/>
        <v>25.380000000000003</v>
      </c>
      <c r="L523" s="33">
        <f t="shared" si="81"/>
        <v>23.970000000000002</v>
      </c>
      <c r="M523" s="33">
        <f t="shared" si="82"/>
        <v>22.560000000000002</v>
      </c>
      <c r="N523" s="33">
        <f t="shared" si="84"/>
        <v>21.150000000000002</v>
      </c>
      <c r="O523" s="33">
        <f t="shared" si="85"/>
        <v>19.740000000000002</v>
      </c>
      <c r="P523" s="33">
        <f t="shared" si="86"/>
        <v>18.330000000000002</v>
      </c>
      <c r="Q523" s="33">
        <f t="shared" si="87"/>
        <v>16.074000000000002</v>
      </c>
    </row>
    <row r="524" spans="1:17" s="29" customFormat="1" ht="21" customHeight="1" x14ac:dyDescent="0.2">
      <c r="A524" s="245"/>
      <c r="B524" s="246"/>
      <c r="C524" s="104" t="s">
        <v>95</v>
      </c>
      <c r="D524" s="7" t="s">
        <v>11</v>
      </c>
      <c r="E524" s="7" t="s">
        <v>22</v>
      </c>
      <c r="F524" s="7" t="s">
        <v>87</v>
      </c>
      <c r="G524" s="45" t="s">
        <v>172</v>
      </c>
      <c r="H524" s="80">
        <v>56</v>
      </c>
      <c r="I524" s="32">
        <v>32.300000000000004</v>
      </c>
      <c r="J524" s="33">
        <f t="shared" si="83"/>
        <v>30.685000000000002</v>
      </c>
      <c r="K524" s="33">
        <f t="shared" si="80"/>
        <v>29.070000000000004</v>
      </c>
      <c r="L524" s="33">
        <f t="shared" si="81"/>
        <v>27.455000000000005</v>
      </c>
      <c r="M524" s="33">
        <f t="shared" si="82"/>
        <v>25.840000000000003</v>
      </c>
      <c r="N524" s="33">
        <f t="shared" si="84"/>
        <v>24.225000000000001</v>
      </c>
      <c r="O524" s="33">
        <f t="shared" si="85"/>
        <v>22.610000000000003</v>
      </c>
      <c r="P524" s="33">
        <f t="shared" si="86"/>
        <v>20.995000000000005</v>
      </c>
      <c r="Q524" s="33">
        <f t="shared" si="87"/>
        <v>18.411000000000001</v>
      </c>
    </row>
    <row r="525" spans="1:17" s="29" customFormat="1" ht="21" customHeight="1" x14ac:dyDescent="0.2">
      <c r="C525" s="105" t="s">
        <v>95</v>
      </c>
      <c r="D525" s="3" t="s">
        <v>11</v>
      </c>
      <c r="E525" s="3" t="s">
        <v>22</v>
      </c>
      <c r="F525" s="3" t="s">
        <v>87</v>
      </c>
      <c r="G525" s="57" t="s">
        <v>178</v>
      </c>
      <c r="H525" s="79">
        <v>56</v>
      </c>
      <c r="I525" s="32">
        <v>37.800000000000004</v>
      </c>
      <c r="J525" s="33">
        <f t="shared" si="83"/>
        <v>35.910000000000004</v>
      </c>
      <c r="K525" s="33">
        <f t="shared" si="80"/>
        <v>34.020000000000003</v>
      </c>
      <c r="L525" s="33">
        <f t="shared" si="81"/>
        <v>32.130000000000003</v>
      </c>
      <c r="M525" s="33">
        <f t="shared" si="82"/>
        <v>30.240000000000002</v>
      </c>
      <c r="N525" s="33">
        <f t="shared" si="84"/>
        <v>28.35</v>
      </c>
      <c r="O525" s="33">
        <f t="shared" si="85"/>
        <v>26.46</v>
      </c>
      <c r="P525" s="33">
        <f t="shared" si="86"/>
        <v>24.570000000000004</v>
      </c>
      <c r="Q525" s="33">
        <f t="shared" si="87"/>
        <v>21.545999999999999</v>
      </c>
    </row>
    <row r="526" spans="1:17" s="29" customFormat="1" ht="21" customHeight="1" x14ac:dyDescent="0.2">
      <c r="C526" s="104" t="s">
        <v>95</v>
      </c>
      <c r="D526" s="7" t="s">
        <v>11</v>
      </c>
      <c r="E526" s="7" t="s">
        <v>15</v>
      </c>
      <c r="F526" s="7" t="s">
        <v>87</v>
      </c>
      <c r="G526" s="45" t="s">
        <v>172</v>
      </c>
      <c r="H526" s="80">
        <v>56</v>
      </c>
      <c r="I526" s="32">
        <v>32.200000000000003</v>
      </c>
      <c r="J526" s="33">
        <f t="shared" ref="J526:J527" si="104">I526-I526*0.05</f>
        <v>30.590000000000003</v>
      </c>
      <c r="K526" s="33">
        <f t="shared" ref="K526:K527" si="105">I526-I526*0.1</f>
        <v>28.980000000000004</v>
      </c>
      <c r="L526" s="33">
        <f t="shared" ref="L526:L527" si="106">I526-I526*0.15</f>
        <v>27.370000000000005</v>
      </c>
      <c r="M526" s="33">
        <f t="shared" ref="M526:M527" si="107">I526-I526*0.2</f>
        <v>25.76</v>
      </c>
      <c r="N526" s="33">
        <f t="shared" ref="N526:N527" si="108">I526-I526*0.25</f>
        <v>24.150000000000002</v>
      </c>
      <c r="O526" s="33">
        <f t="shared" ref="O526:O527" si="109">I526-I526*0.3</f>
        <v>22.540000000000003</v>
      </c>
      <c r="P526" s="33">
        <f t="shared" ref="P526:P527" si="110">I526-I526*0.35</f>
        <v>20.930000000000003</v>
      </c>
      <c r="Q526" s="33">
        <f t="shared" ref="Q526:Q527" si="111">J526-J526*0.4</f>
        <v>18.353999999999999</v>
      </c>
    </row>
    <row r="527" spans="1:17" s="29" customFormat="1" ht="21" customHeight="1" x14ac:dyDescent="0.2">
      <c r="C527" s="105" t="s">
        <v>95</v>
      </c>
      <c r="D527" s="3" t="s">
        <v>11</v>
      </c>
      <c r="E527" s="3" t="s">
        <v>15</v>
      </c>
      <c r="F527" s="3" t="s">
        <v>87</v>
      </c>
      <c r="G527" s="57" t="s">
        <v>178</v>
      </c>
      <c r="H527" s="79">
        <v>56</v>
      </c>
      <c r="I527" s="32">
        <v>37.6</v>
      </c>
      <c r="J527" s="33">
        <f t="shared" si="104"/>
        <v>35.72</v>
      </c>
      <c r="K527" s="33">
        <f t="shared" si="105"/>
        <v>33.840000000000003</v>
      </c>
      <c r="L527" s="33">
        <f t="shared" si="106"/>
        <v>31.96</v>
      </c>
      <c r="M527" s="33">
        <f t="shared" si="107"/>
        <v>30.080000000000002</v>
      </c>
      <c r="N527" s="33">
        <f t="shared" si="108"/>
        <v>28.200000000000003</v>
      </c>
      <c r="O527" s="33">
        <f t="shared" si="109"/>
        <v>26.32</v>
      </c>
      <c r="P527" s="33">
        <f t="shared" si="110"/>
        <v>24.44</v>
      </c>
      <c r="Q527" s="33">
        <f t="shared" si="111"/>
        <v>21.431999999999999</v>
      </c>
    </row>
    <row r="528" spans="1:17" s="29" customFormat="1" ht="21" customHeight="1" x14ac:dyDescent="0.2">
      <c r="C528" s="104" t="s">
        <v>95</v>
      </c>
      <c r="D528" s="7" t="s">
        <v>11</v>
      </c>
      <c r="E528" s="7" t="s">
        <v>17</v>
      </c>
      <c r="F528" s="7" t="s">
        <v>72</v>
      </c>
      <c r="G528" s="45" t="s">
        <v>172</v>
      </c>
      <c r="H528" s="80">
        <v>56</v>
      </c>
      <c r="I528" s="32">
        <v>65.3</v>
      </c>
      <c r="J528" s="33">
        <f t="shared" si="83"/>
        <v>62.034999999999997</v>
      </c>
      <c r="K528" s="33">
        <f t="shared" ref="K528:K597" si="112">I528-I528*0.1</f>
        <v>58.769999999999996</v>
      </c>
      <c r="L528" s="33">
        <f t="shared" ref="L528:L597" si="113">I528-I528*0.15</f>
        <v>55.504999999999995</v>
      </c>
      <c r="M528" s="33">
        <f t="shared" ref="M528:M597" si="114">I528-I528*0.2</f>
        <v>52.239999999999995</v>
      </c>
      <c r="N528" s="33">
        <f t="shared" si="84"/>
        <v>48.974999999999994</v>
      </c>
      <c r="O528" s="33">
        <f t="shared" si="85"/>
        <v>45.709999999999994</v>
      </c>
      <c r="P528" s="33">
        <f t="shared" si="86"/>
        <v>42.445</v>
      </c>
      <c r="Q528" s="33">
        <f t="shared" si="87"/>
        <v>37.220999999999997</v>
      </c>
    </row>
    <row r="529" spans="1:17" s="29" customFormat="1" ht="21" customHeight="1" x14ac:dyDescent="0.2">
      <c r="A529" s="245"/>
      <c r="B529" s="246"/>
      <c r="C529" s="104" t="s">
        <v>95</v>
      </c>
      <c r="D529" s="7" t="s">
        <v>105</v>
      </c>
      <c r="E529" s="7" t="s">
        <v>106</v>
      </c>
      <c r="F529" s="7" t="s">
        <v>107</v>
      </c>
      <c r="G529" s="45" t="s">
        <v>382</v>
      </c>
      <c r="H529" s="80">
        <v>56</v>
      </c>
      <c r="I529" s="32">
        <v>28.200000000000003</v>
      </c>
      <c r="J529" s="33">
        <f t="shared" ref="J529:J598" si="115">I529-I529*0.05</f>
        <v>26.790000000000003</v>
      </c>
      <c r="K529" s="33">
        <f t="shared" si="112"/>
        <v>25.380000000000003</v>
      </c>
      <c r="L529" s="33">
        <f t="shared" si="113"/>
        <v>23.970000000000002</v>
      </c>
      <c r="M529" s="33">
        <f t="shared" si="114"/>
        <v>22.560000000000002</v>
      </c>
      <c r="N529" s="33">
        <f t="shared" ref="N529:N598" si="116">I529-I529*0.25</f>
        <v>21.150000000000002</v>
      </c>
      <c r="O529" s="33">
        <f t="shared" ref="O529:O598" si="117">I529-I529*0.3</f>
        <v>19.740000000000002</v>
      </c>
      <c r="P529" s="33">
        <f t="shared" ref="P529:P598" si="118">I529-I529*0.35</f>
        <v>18.330000000000002</v>
      </c>
      <c r="Q529" s="33">
        <f t="shared" ref="Q529:Q598" si="119">J529-J529*0.4</f>
        <v>16.074000000000002</v>
      </c>
    </row>
    <row r="530" spans="1:17" s="29" customFormat="1" ht="21" customHeight="1" x14ac:dyDescent="0.2">
      <c r="C530" s="105" t="s">
        <v>95</v>
      </c>
      <c r="D530" s="3" t="s">
        <v>105</v>
      </c>
      <c r="E530" s="3" t="s">
        <v>106</v>
      </c>
      <c r="F530" s="3" t="s">
        <v>107</v>
      </c>
      <c r="G530" s="57" t="s">
        <v>383</v>
      </c>
      <c r="H530" s="79">
        <v>56</v>
      </c>
      <c r="I530" s="32">
        <v>32.300000000000004</v>
      </c>
      <c r="J530" s="33">
        <f t="shared" si="115"/>
        <v>30.685000000000002</v>
      </c>
      <c r="K530" s="33">
        <f t="shared" si="112"/>
        <v>29.070000000000004</v>
      </c>
      <c r="L530" s="33">
        <f t="shared" si="113"/>
        <v>27.455000000000005</v>
      </c>
      <c r="M530" s="33">
        <f t="shared" si="114"/>
        <v>25.840000000000003</v>
      </c>
      <c r="N530" s="33">
        <f t="shared" si="116"/>
        <v>24.225000000000001</v>
      </c>
      <c r="O530" s="33">
        <f t="shared" si="117"/>
        <v>22.610000000000003</v>
      </c>
      <c r="P530" s="33">
        <f t="shared" si="118"/>
        <v>20.995000000000005</v>
      </c>
      <c r="Q530" s="33">
        <f t="shared" si="119"/>
        <v>18.411000000000001</v>
      </c>
    </row>
    <row r="531" spans="1:17" s="29" customFormat="1" ht="21" customHeight="1" x14ac:dyDescent="0.2">
      <c r="C531" s="104" t="s">
        <v>95</v>
      </c>
      <c r="D531" s="7" t="s">
        <v>53</v>
      </c>
      <c r="E531" s="7" t="s">
        <v>22</v>
      </c>
      <c r="F531" s="7" t="s">
        <v>83</v>
      </c>
      <c r="G531" s="45" t="s">
        <v>172</v>
      </c>
      <c r="H531" s="80">
        <v>21.8</v>
      </c>
      <c r="I531" s="32">
        <v>26.7</v>
      </c>
      <c r="J531" s="33">
        <f t="shared" si="115"/>
        <v>25.364999999999998</v>
      </c>
      <c r="K531" s="33">
        <f t="shared" si="112"/>
        <v>24.03</v>
      </c>
      <c r="L531" s="33">
        <f t="shared" si="113"/>
        <v>22.695</v>
      </c>
      <c r="M531" s="33">
        <f t="shared" si="114"/>
        <v>21.36</v>
      </c>
      <c r="N531" s="33">
        <f t="shared" si="116"/>
        <v>20.024999999999999</v>
      </c>
      <c r="O531" s="33">
        <f t="shared" si="117"/>
        <v>18.689999999999998</v>
      </c>
      <c r="P531" s="33">
        <f t="shared" si="118"/>
        <v>17.355</v>
      </c>
      <c r="Q531" s="33">
        <f t="shared" si="119"/>
        <v>15.218999999999998</v>
      </c>
    </row>
    <row r="532" spans="1:17" s="29" customFormat="1" ht="21" customHeight="1" x14ac:dyDescent="0.2">
      <c r="C532" s="105" t="s">
        <v>95</v>
      </c>
      <c r="D532" s="3" t="s">
        <v>53</v>
      </c>
      <c r="E532" s="3" t="s">
        <v>22</v>
      </c>
      <c r="F532" s="3" t="s">
        <v>83</v>
      </c>
      <c r="G532" s="57" t="s">
        <v>178</v>
      </c>
      <c r="H532" s="79">
        <v>21.8</v>
      </c>
      <c r="I532" s="32">
        <v>30.3</v>
      </c>
      <c r="J532" s="33">
        <f t="shared" si="115"/>
        <v>28.785</v>
      </c>
      <c r="K532" s="33">
        <f t="shared" si="112"/>
        <v>27.27</v>
      </c>
      <c r="L532" s="33">
        <f t="shared" si="113"/>
        <v>25.755000000000003</v>
      </c>
      <c r="M532" s="33">
        <f t="shared" si="114"/>
        <v>24.240000000000002</v>
      </c>
      <c r="N532" s="33">
        <f t="shared" si="116"/>
        <v>22.725000000000001</v>
      </c>
      <c r="O532" s="33">
        <f t="shared" si="117"/>
        <v>21.21</v>
      </c>
      <c r="P532" s="33">
        <f t="shared" si="118"/>
        <v>19.695</v>
      </c>
      <c r="Q532" s="33">
        <f t="shared" si="119"/>
        <v>17.271000000000001</v>
      </c>
    </row>
    <row r="533" spans="1:17" s="29" customFormat="1" ht="21" customHeight="1" x14ac:dyDescent="0.2">
      <c r="C533" s="104" t="s">
        <v>95</v>
      </c>
      <c r="D533" s="7" t="s">
        <v>53</v>
      </c>
      <c r="E533" s="7" t="s">
        <v>27</v>
      </c>
      <c r="F533" s="7" t="s">
        <v>77</v>
      </c>
      <c r="G533" s="45" t="s">
        <v>172</v>
      </c>
      <c r="H533" s="80">
        <v>21.8</v>
      </c>
      <c r="I533" s="32">
        <v>32.200000000000003</v>
      </c>
      <c r="J533" s="33">
        <f t="shared" ref="J533:J534" si="120">I533-I533*0.05</f>
        <v>30.590000000000003</v>
      </c>
      <c r="K533" s="33">
        <f t="shared" ref="K533:K534" si="121">I533-I533*0.1</f>
        <v>28.980000000000004</v>
      </c>
      <c r="L533" s="33">
        <f t="shared" ref="L533:L534" si="122">I533-I533*0.15</f>
        <v>27.370000000000005</v>
      </c>
      <c r="M533" s="33">
        <f t="shared" ref="M533:M534" si="123">I533-I533*0.2</f>
        <v>25.76</v>
      </c>
      <c r="N533" s="33">
        <f t="shared" ref="N533:N534" si="124">I533-I533*0.25</f>
        <v>24.150000000000002</v>
      </c>
      <c r="O533" s="33">
        <f t="shared" ref="O533:O534" si="125">I533-I533*0.3</f>
        <v>22.540000000000003</v>
      </c>
      <c r="P533" s="33">
        <f t="shared" ref="P533:P534" si="126">I533-I533*0.35</f>
        <v>20.930000000000003</v>
      </c>
      <c r="Q533" s="33">
        <f t="shared" ref="Q533:Q534" si="127">J533-J533*0.4</f>
        <v>18.353999999999999</v>
      </c>
    </row>
    <row r="534" spans="1:17" s="29" customFormat="1" ht="21" customHeight="1" x14ac:dyDescent="0.2">
      <c r="C534" s="105" t="s">
        <v>95</v>
      </c>
      <c r="D534" s="3" t="s">
        <v>53</v>
      </c>
      <c r="E534" s="3" t="s">
        <v>27</v>
      </c>
      <c r="F534" s="3" t="s">
        <v>77</v>
      </c>
      <c r="G534" s="57" t="s">
        <v>178</v>
      </c>
      <c r="H534" s="79">
        <v>21.8</v>
      </c>
      <c r="I534" s="32">
        <v>37.6</v>
      </c>
      <c r="J534" s="33">
        <f t="shared" si="120"/>
        <v>35.72</v>
      </c>
      <c r="K534" s="33">
        <f t="shared" si="121"/>
        <v>33.840000000000003</v>
      </c>
      <c r="L534" s="33">
        <f t="shared" si="122"/>
        <v>31.96</v>
      </c>
      <c r="M534" s="33">
        <f t="shared" si="123"/>
        <v>30.080000000000002</v>
      </c>
      <c r="N534" s="33">
        <f t="shared" si="124"/>
        <v>28.200000000000003</v>
      </c>
      <c r="O534" s="33">
        <f t="shared" si="125"/>
        <v>26.32</v>
      </c>
      <c r="P534" s="33">
        <f t="shared" si="126"/>
        <v>24.44</v>
      </c>
      <c r="Q534" s="33">
        <f t="shared" si="127"/>
        <v>21.431999999999999</v>
      </c>
    </row>
    <row r="535" spans="1:17" s="29" customFormat="1" ht="21" customHeight="1" x14ac:dyDescent="0.2">
      <c r="C535" s="104" t="s">
        <v>95</v>
      </c>
      <c r="D535" s="7" t="s">
        <v>53</v>
      </c>
      <c r="E535" s="7" t="s">
        <v>19</v>
      </c>
      <c r="F535" s="7" t="s">
        <v>12</v>
      </c>
      <c r="G535" s="45" t="s">
        <v>172</v>
      </c>
      <c r="H535" s="80">
        <v>21.8</v>
      </c>
      <c r="I535" s="32">
        <v>32.300000000000004</v>
      </c>
      <c r="J535" s="33">
        <f t="shared" si="115"/>
        <v>30.685000000000002</v>
      </c>
      <c r="K535" s="33">
        <f t="shared" si="112"/>
        <v>29.070000000000004</v>
      </c>
      <c r="L535" s="33">
        <f t="shared" si="113"/>
        <v>27.455000000000005</v>
      </c>
      <c r="M535" s="33">
        <f t="shared" si="114"/>
        <v>25.840000000000003</v>
      </c>
      <c r="N535" s="33">
        <f t="shared" si="116"/>
        <v>24.225000000000001</v>
      </c>
      <c r="O535" s="33">
        <f t="shared" si="117"/>
        <v>22.610000000000003</v>
      </c>
      <c r="P535" s="33">
        <f t="shared" si="118"/>
        <v>20.995000000000005</v>
      </c>
      <c r="Q535" s="33">
        <f t="shared" si="119"/>
        <v>18.411000000000001</v>
      </c>
    </row>
    <row r="536" spans="1:17" s="29" customFormat="1" ht="21" customHeight="1" x14ac:dyDescent="0.2">
      <c r="A536" s="50"/>
      <c r="C536" s="105" t="s">
        <v>95</v>
      </c>
      <c r="D536" s="3" t="s">
        <v>53</v>
      </c>
      <c r="E536" s="3" t="s">
        <v>19</v>
      </c>
      <c r="F536" s="3" t="s">
        <v>12</v>
      </c>
      <c r="G536" s="57" t="s">
        <v>178</v>
      </c>
      <c r="H536" s="79">
        <v>21.8</v>
      </c>
      <c r="I536" s="32">
        <v>37.800000000000004</v>
      </c>
      <c r="J536" s="33">
        <f t="shared" si="115"/>
        <v>35.910000000000004</v>
      </c>
      <c r="K536" s="33">
        <f t="shared" si="112"/>
        <v>34.020000000000003</v>
      </c>
      <c r="L536" s="33">
        <f t="shared" si="113"/>
        <v>32.130000000000003</v>
      </c>
      <c r="M536" s="33">
        <f t="shared" si="114"/>
        <v>30.240000000000002</v>
      </c>
      <c r="N536" s="33">
        <f t="shared" si="116"/>
        <v>28.35</v>
      </c>
      <c r="O536" s="33">
        <f t="shared" si="117"/>
        <v>26.46</v>
      </c>
      <c r="P536" s="33">
        <f t="shared" si="118"/>
        <v>24.570000000000004</v>
      </c>
      <c r="Q536" s="33">
        <f t="shared" si="119"/>
        <v>21.545999999999999</v>
      </c>
    </row>
    <row r="537" spans="1:17" s="29" customFormat="1" ht="21" customHeight="1" x14ac:dyDescent="0.2">
      <c r="A537" s="50"/>
      <c r="C537" s="104" t="s">
        <v>95</v>
      </c>
      <c r="D537" s="7" t="s">
        <v>53</v>
      </c>
      <c r="E537" s="7" t="s">
        <v>19</v>
      </c>
      <c r="F537" s="7" t="s">
        <v>136</v>
      </c>
      <c r="G537" s="45" t="s">
        <v>172</v>
      </c>
      <c r="H537" s="80">
        <v>21.8</v>
      </c>
      <c r="I537" s="32">
        <v>65.2</v>
      </c>
      <c r="J537" s="33">
        <f t="shared" ref="J537:J538" si="128">I537-I537*0.05</f>
        <v>61.940000000000005</v>
      </c>
      <c r="K537" s="33">
        <f t="shared" ref="K537:K538" si="129">I537-I537*0.1</f>
        <v>58.68</v>
      </c>
      <c r="L537" s="33">
        <f t="shared" ref="L537:L538" si="130">I537-I537*0.15</f>
        <v>55.42</v>
      </c>
      <c r="M537" s="33">
        <f t="shared" ref="M537:M538" si="131">I537-I537*0.2</f>
        <v>52.160000000000004</v>
      </c>
      <c r="N537" s="33">
        <f t="shared" ref="N537:N538" si="132">I537-I537*0.25</f>
        <v>48.900000000000006</v>
      </c>
      <c r="O537" s="33">
        <f t="shared" ref="O537:O538" si="133">I537-I537*0.3</f>
        <v>45.64</v>
      </c>
      <c r="P537" s="33">
        <f t="shared" ref="P537:P538" si="134">I537-I537*0.35</f>
        <v>42.38</v>
      </c>
      <c r="Q537" s="33">
        <f t="shared" ref="Q537:Q538" si="135">J537-J537*0.4</f>
        <v>37.164000000000001</v>
      </c>
    </row>
    <row r="538" spans="1:17" s="29" customFormat="1" ht="21" customHeight="1" x14ac:dyDescent="0.2">
      <c r="A538" s="50"/>
      <c r="C538" s="105" t="s">
        <v>95</v>
      </c>
      <c r="D538" s="3" t="s">
        <v>53</v>
      </c>
      <c r="E538" s="3" t="s">
        <v>19</v>
      </c>
      <c r="F538" s="3" t="s">
        <v>136</v>
      </c>
      <c r="G538" s="57" t="s">
        <v>178</v>
      </c>
      <c r="H538" s="79">
        <v>21.8</v>
      </c>
      <c r="I538" s="32">
        <v>81.5</v>
      </c>
      <c r="J538" s="33">
        <f t="shared" si="128"/>
        <v>77.424999999999997</v>
      </c>
      <c r="K538" s="33">
        <f t="shared" si="129"/>
        <v>73.349999999999994</v>
      </c>
      <c r="L538" s="33">
        <f t="shared" si="130"/>
        <v>69.275000000000006</v>
      </c>
      <c r="M538" s="33">
        <f t="shared" si="131"/>
        <v>65.2</v>
      </c>
      <c r="N538" s="33">
        <f t="shared" si="132"/>
        <v>61.125</v>
      </c>
      <c r="O538" s="33">
        <f t="shared" si="133"/>
        <v>57.05</v>
      </c>
      <c r="P538" s="33">
        <f t="shared" si="134"/>
        <v>52.975000000000001</v>
      </c>
      <c r="Q538" s="33">
        <f t="shared" si="135"/>
        <v>46.454999999999998</v>
      </c>
    </row>
    <row r="539" spans="1:17" s="29" customFormat="1" ht="21" customHeight="1" x14ac:dyDescent="0.2">
      <c r="C539" s="104" t="s">
        <v>95</v>
      </c>
      <c r="D539" s="7" t="s">
        <v>97</v>
      </c>
      <c r="E539" s="7" t="s">
        <v>22</v>
      </c>
      <c r="F539" s="7" t="s">
        <v>85</v>
      </c>
      <c r="G539" s="45" t="s">
        <v>172</v>
      </c>
      <c r="H539" s="80">
        <v>56</v>
      </c>
      <c r="I539" s="32">
        <v>37.800000000000004</v>
      </c>
      <c r="J539" s="33">
        <f t="shared" si="115"/>
        <v>35.910000000000004</v>
      </c>
      <c r="K539" s="33">
        <f t="shared" si="112"/>
        <v>34.020000000000003</v>
      </c>
      <c r="L539" s="33">
        <f t="shared" si="113"/>
        <v>32.130000000000003</v>
      </c>
      <c r="M539" s="33">
        <f t="shared" si="114"/>
        <v>30.240000000000002</v>
      </c>
      <c r="N539" s="33">
        <f t="shared" si="116"/>
        <v>28.35</v>
      </c>
      <c r="O539" s="33">
        <f t="shared" si="117"/>
        <v>26.46</v>
      </c>
      <c r="P539" s="33">
        <f t="shared" si="118"/>
        <v>24.570000000000004</v>
      </c>
      <c r="Q539" s="33">
        <f t="shared" si="119"/>
        <v>21.545999999999999</v>
      </c>
    </row>
    <row r="540" spans="1:17" s="29" customFormat="1" ht="21" customHeight="1" x14ac:dyDescent="0.2">
      <c r="C540" s="105" t="s">
        <v>95</v>
      </c>
      <c r="D540" s="3" t="s">
        <v>97</v>
      </c>
      <c r="E540" s="3" t="s">
        <v>22</v>
      </c>
      <c r="F540" s="3" t="s">
        <v>85</v>
      </c>
      <c r="G540" s="57" t="s">
        <v>178</v>
      </c>
      <c r="H540" s="79">
        <v>56</v>
      </c>
      <c r="I540" s="32">
        <v>48.800000000000004</v>
      </c>
      <c r="J540" s="33">
        <f t="shared" si="115"/>
        <v>46.360000000000007</v>
      </c>
      <c r="K540" s="33">
        <f t="shared" si="112"/>
        <v>43.92</v>
      </c>
      <c r="L540" s="33">
        <f t="shared" si="113"/>
        <v>41.480000000000004</v>
      </c>
      <c r="M540" s="33">
        <f t="shared" si="114"/>
        <v>39.040000000000006</v>
      </c>
      <c r="N540" s="33">
        <f t="shared" si="116"/>
        <v>36.6</v>
      </c>
      <c r="O540" s="33">
        <f t="shared" si="117"/>
        <v>34.160000000000004</v>
      </c>
      <c r="P540" s="33">
        <f t="shared" si="118"/>
        <v>31.720000000000002</v>
      </c>
      <c r="Q540" s="33">
        <f t="shared" si="119"/>
        <v>27.816000000000003</v>
      </c>
    </row>
    <row r="541" spans="1:17" s="29" customFormat="1" ht="21" customHeight="1" x14ac:dyDescent="0.2">
      <c r="C541" s="104" t="s">
        <v>95</v>
      </c>
      <c r="D541" s="7" t="s">
        <v>58</v>
      </c>
      <c r="E541" s="7" t="s">
        <v>10</v>
      </c>
      <c r="F541" s="7" t="s">
        <v>58</v>
      </c>
      <c r="G541" s="45" t="s">
        <v>172</v>
      </c>
      <c r="H541" s="80">
        <v>56</v>
      </c>
      <c r="I541" s="32">
        <v>26.8</v>
      </c>
      <c r="J541" s="33">
        <f t="shared" si="115"/>
        <v>25.46</v>
      </c>
      <c r="K541" s="33">
        <f t="shared" si="112"/>
        <v>24.12</v>
      </c>
      <c r="L541" s="33">
        <f t="shared" si="113"/>
        <v>22.78</v>
      </c>
      <c r="M541" s="33">
        <f t="shared" si="114"/>
        <v>21.44</v>
      </c>
      <c r="N541" s="33">
        <f t="shared" si="116"/>
        <v>20.100000000000001</v>
      </c>
      <c r="O541" s="33">
        <f t="shared" si="117"/>
        <v>18.760000000000002</v>
      </c>
      <c r="P541" s="33">
        <f t="shared" si="118"/>
        <v>17.420000000000002</v>
      </c>
      <c r="Q541" s="33">
        <f t="shared" si="119"/>
        <v>15.276</v>
      </c>
    </row>
    <row r="542" spans="1:17" s="29" customFormat="1" ht="21" customHeight="1" x14ac:dyDescent="0.2">
      <c r="C542" s="105" t="s">
        <v>95</v>
      </c>
      <c r="D542" s="3" t="s">
        <v>58</v>
      </c>
      <c r="E542" s="3" t="s">
        <v>10</v>
      </c>
      <c r="F542" s="3" t="s">
        <v>58</v>
      </c>
      <c r="G542" s="57" t="s">
        <v>178</v>
      </c>
      <c r="H542" s="79">
        <v>56</v>
      </c>
      <c r="I542" s="32">
        <v>30.400000000000002</v>
      </c>
      <c r="J542" s="33">
        <f t="shared" si="115"/>
        <v>28.880000000000003</v>
      </c>
      <c r="K542" s="33">
        <f t="shared" si="112"/>
        <v>27.360000000000003</v>
      </c>
      <c r="L542" s="33">
        <f t="shared" si="113"/>
        <v>25.840000000000003</v>
      </c>
      <c r="M542" s="33">
        <f t="shared" si="114"/>
        <v>24.32</v>
      </c>
      <c r="N542" s="33">
        <f t="shared" si="116"/>
        <v>22.8</v>
      </c>
      <c r="O542" s="33">
        <f t="shared" si="117"/>
        <v>21.28</v>
      </c>
      <c r="P542" s="33">
        <f t="shared" si="118"/>
        <v>19.760000000000002</v>
      </c>
      <c r="Q542" s="33">
        <f t="shared" si="119"/>
        <v>17.328000000000003</v>
      </c>
    </row>
    <row r="543" spans="1:17" s="29" customFormat="1" ht="21" customHeight="1" x14ac:dyDescent="0.2">
      <c r="A543" s="245"/>
      <c r="B543" s="246"/>
      <c r="C543" s="104" t="s">
        <v>95</v>
      </c>
      <c r="D543" s="7" t="s">
        <v>58</v>
      </c>
      <c r="E543" s="7" t="s">
        <v>26</v>
      </c>
      <c r="F543" s="7" t="s">
        <v>17</v>
      </c>
      <c r="G543" s="45" t="s">
        <v>172</v>
      </c>
      <c r="H543" s="80">
        <v>56</v>
      </c>
      <c r="I543" s="32">
        <v>40.5</v>
      </c>
      <c r="J543" s="33">
        <f t="shared" si="115"/>
        <v>38.475000000000001</v>
      </c>
      <c r="K543" s="33">
        <f t="shared" si="112"/>
        <v>36.450000000000003</v>
      </c>
      <c r="L543" s="33">
        <f t="shared" si="113"/>
        <v>34.424999999999997</v>
      </c>
      <c r="M543" s="33">
        <f t="shared" si="114"/>
        <v>32.4</v>
      </c>
      <c r="N543" s="33">
        <f t="shared" si="116"/>
        <v>30.375</v>
      </c>
      <c r="O543" s="33">
        <f t="shared" si="117"/>
        <v>28.35</v>
      </c>
      <c r="P543" s="33">
        <f t="shared" si="118"/>
        <v>26.325000000000003</v>
      </c>
      <c r="Q543" s="33">
        <f t="shared" si="119"/>
        <v>23.085000000000001</v>
      </c>
    </row>
    <row r="544" spans="1:17" s="29" customFormat="1" ht="21" customHeight="1" x14ac:dyDescent="0.2">
      <c r="C544" s="106" t="s">
        <v>95</v>
      </c>
      <c r="D544" s="5" t="s">
        <v>58</v>
      </c>
      <c r="E544" s="5" t="s">
        <v>26</v>
      </c>
      <c r="F544" s="5" t="s">
        <v>17</v>
      </c>
      <c r="G544" s="48" t="s">
        <v>216</v>
      </c>
      <c r="H544" s="81">
        <v>56</v>
      </c>
      <c r="I544" s="32">
        <v>40.5</v>
      </c>
      <c r="J544" s="33">
        <f t="shared" si="115"/>
        <v>38.475000000000001</v>
      </c>
      <c r="K544" s="33">
        <f t="shared" si="112"/>
        <v>36.450000000000003</v>
      </c>
      <c r="L544" s="33">
        <f t="shared" si="113"/>
        <v>34.424999999999997</v>
      </c>
      <c r="M544" s="33">
        <f t="shared" si="114"/>
        <v>32.4</v>
      </c>
      <c r="N544" s="33">
        <f t="shared" si="116"/>
        <v>30.375</v>
      </c>
      <c r="O544" s="33">
        <f t="shared" si="117"/>
        <v>28.35</v>
      </c>
      <c r="P544" s="33">
        <f t="shared" si="118"/>
        <v>26.325000000000003</v>
      </c>
      <c r="Q544" s="33">
        <f t="shared" si="119"/>
        <v>23.085000000000001</v>
      </c>
    </row>
    <row r="545" spans="1:17" s="29" customFormat="1" ht="21" customHeight="1" x14ac:dyDescent="0.2">
      <c r="C545" s="103" t="s">
        <v>95</v>
      </c>
      <c r="D545" s="1" t="s">
        <v>79</v>
      </c>
      <c r="E545" s="1" t="s">
        <v>24</v>
      </c>
      <c r="F545" s="1" t="s">
        <v>83</v>
      </c>
      <c r="G545" s="54" t="s">
        <v>172</v>
      </c>
      <c r="H545" s="77">
        <v>56</v>
      </c>
      <c r="I545" s="32">
        <v>26.8</v>
      </c>
      <c r="J545" s="33">
        <f t="shared" si="115"/>
        <v>25.46</v>
      </c>
      <c r="K545" s="33">
        <f t="shared" si="112"/>
        <v>24.12</v>
      </c>
      <c r="L545" s="33">
        <f t="shared" si="113"/>
        <v>22.78</v>
      </c>
      <c r="M545" s="33">
        <f t="shared" si="114"/>
        <v>21.44</v>
      </c>
      <c r="N545" s="33">
        <f t="shared" si="116"/>
        <v>20.100000000000001</v>
      </c>
      <c r="O545" s="33">
        <f t="shared" si="117"/>
        <v>18.760000000000002</v>
      </c>
      <c r="P545" s="33">
        <f t="shared" si="118"/>
        <v>17.420000000000002</v>
      </c>
      <c r="Q545" s="33">
        <f t="shared" si="119"/>
        <v>15.276</v>
      </c>
    </row>
    <row r="546" spans="1:17" s="29" customFormat="1" ht="21" customHeight="1" x14ac:dyDescent="0.2">
      <c r="C546" s="104" t="s">
        <v>95</v>
      </c>
      <c r="D546" s="7" t="s">
        <v>79</v>
      </c>
      <c r="E546" s="7" t="s">
        <v>22</v>
      </c>
      <c r="F546" s="7" t="s">
        <v>85</v>
      </c>
      <c r="G546" s="45" t="s">
        <v>172</v>
      </c>
      <c r="H546" s="80">
        <v>56</v>
      </c>
      <c r="I546" s="32">
        <v>29.3</v>
      </c>
      <c r="J546" s="33">
        <f t="shared" si="115"/>
        <v>27.835000000000001</v>
      </c>
      <c r="K546" s="33">
        <f t="shared" si="112"/>
        <v>26.37</v>
      </c>
      <c r="L546" s="33">
        <f t="shared" si="113"/>
        <v>24.905000000000001</v>
      </c>
      <c r="M546" s="33">
        <f t="shared" si="114"/>
        <v>23.44</v>
      </c>
      <c r="N546" s="33">
        <f t="shared" si="116"/>
        <v>21.975000000000001</v>
      </c>
      <c r="O546" s="33">
        <f t="shared" si="117"/>
        <v>20.51</v>
      </c>
      <c r="P546" s="33">
        <f t="shared" si="118"/>
        <v>19.045000000000002</v>
      </c>
      <c r="Q546" s="33">
        <f t="shared" si="119"/>
        <v>16.701000000000001</v>
      </c>
    </row>
    <row r="547" spans="1:17" s="29" customFormat="1" ht="21" customHeight="1" x14ac:dyDescent="0.2">
      <c r="C547" s="105" t="s">
        <v>95</v>
      </c>
      <c r="D547" s="3" t="s">
        <v>79</v>
      </c>
      <c r="E547" s="3" t="s">
        <v>22</v>
      </c>
      <c r="F547" s="3" t="s">
        <v>85</v>
      </c>
      <c r="G547" s="57" t="s">
        <v>178</v>
      </c>
      <c r="H547" s="79">
        <v>56</v>
      </c>
      <c r="I547" s="32">
        <v>37.800000000000004</v>
      </c>
      <c r="J547" s="33">
        <f t="shared" si="115"/>
        <v>35.910000000000004</v>
      </c>
      <c r="K547" s="33">
        <f t="shared" si="112"/>
        <v>34.020000000000003</v>
      </c>
      <c r="L547" s="33">
        <f t="shared" si="113"/>
        <v>32.130000000000003</v>
      </c>
      <c r="M547" s="33">
        <f t="shared" si="114"/>
        <v>30.240000000000002</v>
      </c>
      <c r="N547" s="33">
        <f t="shared" si="116"/>
        <v>28.35</v>
      </c>
      <c r="O547" s="33">
        <f t="shared" si="117"/>
        <v>26.46</v>
      </c>
      <c r="P547" s="33">
        <f t="shared" si="118"/>
        <v>24.570000000000004</v>
      </c>
      <c r="Q547" s="33">
        <f t="shared" si="119"/>
        <v>21.545999999999999</v>
      </c>
    </row>
    <row r="548" spans="1:17" s="29" customFormat="1" ht="21" customHeight="1" x14ac:dyDescent="0.2">
      <c r="C548" s="103" t="s">
        <v>95</v>
      </c>
      <c r="D548" s="1" t="s">
        <v>79</v>
      </c>
      <c r="E548" s="1" t="s">
        <v>10</v>
      </c>
      <c r="F548" s="1" t="s">
        <v>72</v>
      </c>
      <c r="G548" s="54" t="s">
        <v>172</v>
      </c>
      <c r="H548" s="77">
        <v>56</v>
      </c>
      <c r="I548" s="32">
        <v>28.200000000000003</v>
      </c>
      <c r="J548" s="33">
        <f t="shared" si="115"/>
        <v>26.790000000000003</v>
      </c>
      <c r="K548" s="33">
        <f t="shared" si="112"/>
        <v>25.380000000000003</v>
      </c>
      <c r="L548" s="33">
        <f t="shared" si="113"/>
        <v>23.970000000000002</v>
      </c>
      <c r="M548" s="33">
        <f t="shared" si="114"/>
        <v>22.560000000000002</v>
      </c>
      <c r="N548" s="33">
        <f t="shared" si="116"/>
        <v>21.150000000000002</v>
      </c>
      <c r="O548" s="33">
        <f t="shared" si="117"/>
        <v>19.740000000000002</v>
      </c>
      <c r="P548" s="33">
        <f t="shared" si="118"/>
        <v>18.330000000000002</v>
      </c>
      <c r="Q548" s="33">
        <f t="shared" si="119"/>
        <v>16.074000000000002</v>
      </c>
    </row>
    <row r="549" spans="1:17" s="29" customFormat="1" ht="21" customHeight="1" x14ac:dyDescent="0.2">
      <c r="A549" s="245"/>
      <c r="B549" s="246"/>
      <c r="C549" s="104" t="s">
        <v>95</v>
      </c>
      <c r="D549" s="7" t="s">
        <v>79</v>
      </c>
      <c r="E549" s="7" t="s">
        <v>23</v>
      </c>
      <c r="F549" s="7" t="s">
        <v>81</v>
      </c>
      <c r="G549" s="45" t="s">
        <v>172</v>
      </c>
      <c r="H549" s="80">
        <v>56</v>
      </c>
      <c r="I549" s="32">
        <v>40.5</v>
      </c>
      <c r="J549" s="33">
        <f t="shared" si="115"/>
        <v>38.475000000000001</v>
      </c>
      <c r="K549" s="33">
        <f t="shared" si="112"/>
        <v>36.450000000000003</v>
      </c>
      <c r="L549" s="33">
        <f t="shared" si="113"/>
        <v>34.424999999999997</v>
      </c>
      <c r="M549" s="33">
        <f t="shared" si="114"/>
        <v>32.4</v>
      </c>
      <c r="N549" s="33">
        <f t="shared" si="116"/>
        <v>30.375</v>
      </c>
      <c r="O549" s="33">
        <f t="shared" si="117"/>
        <v>28.35</v>
      </c>
      <c r="P549" s="33">
        <f t="shared" si="118"/>
        <v>26.325000000000003</v>
      </c>
      <c r="Q549" s="33">
        <f t="shared" si="119"/>
        <v>23.085000000000001</v>
      </c>
    </row>
    <row r="550" spans="1:17" s="29" customFormat="1" ht="21" customHeight="1" x14ac:dyDescent="0.2">
      <c r="C550" s="105" t="s">
        <v>95</v>
      </c>
      <c r="D550" s="3" t="s">
        <v>79</v>
      </c>
      <c r="E550" s="3" t="s">
        <v>23</v>
      </c>
      <c r="F550" s="3" t="s">
        <v>81</v>
      </c>
      <c r="G550" s="57" t="s">
        <v>178</v>
      </c>
      <c r="H550" s="79">
        <v>56</v>
      </c>
      <c r="I550" s="32">
        <v>48.800000000000004</v>
      </c>
      <c r="J550" s="33">
        <f t="shared" si="115"/>
        <v>46.360000000000007</v>
      </c>
      <c r="K550" s="33">
        <f t="shared" si="112"/>
        <v>43.92</v>
      </c>
      <c r="L550" s="33">
        <f t="shared" si="113"/>
        <v>41.480000000000004</v>
      </c>
      <c r="M550" s="33">
        <f t="shared" si="114"/>
        <v>39.040000000000006</v>
      </c>
      <c r="N550" s="33">
        <f t="shared" si="116"/>
        <v>36.6</v>
      </c>
      <c r="O550" s="33">
        <f t="shared" si="117"/>
        <v>34.160000000000004</v>
      </c>
      <c r="P550" s="33">
        <f t="shared" si="118"/>
        <v>31.720000000000002</v>
      </c>
      <c r="Q550" s="33">
        <f t="shared" si="119"/>
        <v>27.816000000000003</v>
      </c>
    </row>
    <row r="551" spans="1:17" s="29" customFormat="1" ht="21" customHeight="1" x14ac:dyDescent="0.2">
      <c r="C551" s="104" t="s">
        <v>95</v>
      </c>
      <c r="D551" s="7" t="s">
        <v>79</v>
      </c>
      <c r="E551" s="7" t="s">
        <v>12</v>
      </c>
      <c r="F551" s="7" t="s">
        <v>36</v>
      </c>
      <c r="G551" s="45" t="s">
        <v>172</v>
      </c>
      <c r="H551" s="80">
        <v>56</v>
      </c>
      <c r="I551" s="32">
        <v>40.5</v>
      </c>
      <c r="J551" s="33">
        <f t="shared" si="115"/>
        <v>38.475000000000001</v>
      </c>
      <c r="K551" s="33">
        <f t="shared" si="112"/>
        <v>36.450000000000003</v>
      </c>
      <c r="L551" s="33">
        <f t="shared" si="113"/>
        <v>34.424999999999997</v>
      </c>
      <c r="M551" s="33">
        <f t="shared" si="114"/>
        <v>32.4</v>
      </c>
      <c r="N551" s="33">
        <f t="shared" si="116"/>
        <v>30.375</v>
      </c>
      <c r="O551" s="33">
        <f t="shared" si="117"/>
        <v>28.35</v>
      </c>
      <c r="P551" s="33">
        <f t="shared" si="118"/>
        <v>26.325000000000003</v>
      </c>
      <c r="Q551" s="33">
        <f t="shared" si="119"/>
        <v>23.085000000000001</v>
      </c>
    </row>
    <row r="552" spans="1:17" s="29" customFormat="1" ht="21" customHeight="1" x14ac:dyDescent="0.2">
      <c r="C552" s="105" t="s">
        <v>95</v>
      </c>
      <c r="D552" s="3" t="s">
        <v>79</v>
      </c>
      <c r="E552" s="3" t="s">
        <v>12</v>
      </c>
      <c r="F552" s="3" t="s">
        <v>36</v>
      </c>
      <c r="G552" s="57" t="s">
        <v>178</v>
      </c>
      <c r="H552" s="79">
        <v>56</v>
      </c>
      <c r="I552" s="32">
        <v>48.800000000000004</v>
      </c>
      <c r="J552" s="33">
        <f t="shared" si="115"/>
        <v>46.360000000000007</v>
      </c>
      <c r="K552" s="33">
        <f t="shared" si="112"/>
        <v>43.92</v>
      </c>
      <c r="L552" s="33">
        <f t="shared" si="113"/>
        <v>41.480000000000004</v>
      </c>
      <c r="M552" s="33">
        <f t="shared" si="114"/>
        <v>39.040000000000006</v>
      </c>
      <c r="N552" s="33">
        <f t="shared" si="116"/>
        <v>36.6</v>
      </c>
      <c r="O552" s="33">
        <f t="shared" si="117"/>
        <v>34.160000000000004</v>
      </c>
      <c r="P552" s="33">
        <f t="shared" si="118"/>
        <v>31.720000000000002</v>
      </c>
      <c r="Q552" s="33">
        <f t="shared" si="119"/>
        <v>27.816000000000003</v>
      </c>
    </row>
    <row r="553" spans="1:17" s="29" customFormat="1" ht="21" customHeight="1" x14ac:dyDescent="0.2">
      <c r="C553" s="103" t="s">
        <v>95</v>
      </c>
      <c r="D553" s="1" t="s">
        <v>87</v>
      </c>
      <c r="E553" s="1" t="s">
        <v>17</v>
      </c>
      <c r="F553" s="1" t="s">
        <v>54</v>
      </c>
      <c r="G553" s="54" t="s">
        <v>172</v>
      </c>
      <c r="H553" s="77">
        <v>56</v>
      </c>
      <c r="I553" s="32">
        <v>65.3</v>
      </c>
      <c r="J553" s="33">
        <f t="shared" si="115"/>
        <v>62.034999999999997</v>
      </c>
      <c r="K553" s="33">
        <f t="shared" si="112"/>
        <v>58.769999999999996</v>
      </c>
      <c r="L553" s="33">
        <f t="shared" si="113"/>
        <v>55.504999999999995</v>
      </c>
      <c r="M553" s="33">
        <f t="shared" si="114"/>
        <v>52.239999999999995</v>
      </c>
      <c r="N553" s="33">
        <f t="shared" si="116"/>
        <v>48.974999999999994</v>
      </c>
      <c r="O553" s="33">
        <f t="shared" si="117"/>
        <v>45.709999999999994</v>
      </c>
      <c r="P553" s="33">
        <f t="shared" si="118"/>
        <v>42.445</v>
      </c>
      <c r="Q553" s="33">
        <f t="shared" si="119"/>
        <v>37.220999999999997</v>
      </c>
    </row>
    <row r="554" spans="1:17" s="29" customFormat="1" ht="21" customHeight="1" x14ac:dyDescent="0.2">
      <c r="C554" s="104" t="s">
        <v>95</v>
      </c>
      <c r="D554" s="7" t="s">
        <v>72</v>
      </c>
      <c r="E554" s="7" t="s">
        <v>144</v>
      </c>
      <c r="F554" s="7" t="s">
        <v>54</v>
      </c>
      <c r="G554" s="45" t="s">
        <v>172</v>
      </c>
      <c r="H554" s="80">
        <v>56</v>
      </c>
      <c r="I554" s="32">
        <v>47.3</v>
      </c>
      <c r="J554" s="33">
        <f t="shared" si="115"/>
        <v>44.934999999999995</v>
      </c>
      <c r="K554" s="33">
        <f t="shared" si="112"/>
        <v>42.57</v>
      </c>
      <c r="L554" s="33">
        <f t="shared" si="113"/>
        <v>40.204999999999998</v>
      </c>
      <c r="M554" s="33">
        <f t="shared" si="114"/>
        <v>37.839999999999996</v>
      </c>
      <c r="N554" s="33">
        <f t="shared" si="116"/>
        <v>35.474999999999994</v>
      </c>
      <c r="O554" s="33">
        <f t="shared" si="117"/>
        <v>33.11</v>
      </c>
      <c r="P554" s="33">
        <f t="shared" si="118"/>
        <v>30.744999999999997</v>
      </c>
      <c r="Q554" s="33">
        <f t="shared" si="119"/>
        <v>26.960999999999995</v>
      </c>
    </row>
    <row r="555" spans="1:17" s="29" customFormat="1" ht="21" customHeight="1" x14ac:dyDescent="0.2">
      <c r="C555" s="106" t="s">
        <v>95</v>
      </c>
      <c r="D555" s="5" t="s">
        <v>72</v>
      </c>
      <c r="E555" s="5" t="s">
        <v>144</v>
      </c>
      <c r="F555" s="5" t="s">
        <v>54</v>
      </c>
      <c r="G555" s="48" t="s">
        <v>216</v>
      </c>
      <c r="H555" s="81">
        <v>56</v>
      </c>
      <c r="I555" s="32">
        <v>47.3</v>
      </c>
      <c r="J555" s="33">
        <f t="shared" si="115"/>
        <v>44.934999999999995</v>
      </c>
      <c r="K555" s="33">
        <f t="shared" si="112"/>
        <v>42.57</v>
      </c>
      <c r="L555" s="33">
        <f t="shared" si="113"/>
        <v>40.204999999999998</v>
      </c>
      <c r="M555" s="33">
        <f t="shared" si="114"/>
        <v>37.839999999999996</v>
      </c>
      <c r="N555" s="33">
        <f t="shared" si="116"/>
        <v>35.474999999999994</v>
      </c>
      <c r="O555" s="33">
        <f t="shared" si="117"/>
        <v>33.11</v>
      </c>
      <c r="P555" s="33">
        <f t="shared" si="118"/>
        <v>30.744999999999997</v>
      </c>
      <c r="Q555" s="33">
        <f t="shared" si="119"/>
        <v>26.960999999999995</v>
      </c>
    </row>
    <row r="556" spans="1:17" s="29" customFormat="1" ht="21" customHeight="1" x14ac:dyDescent="0.2">
      <c r="C556" s="105" t="s">
        <v>95</v>
      </c>
      <c r="D556" s="3" t="s">
        <v>72</v>
      </c>
      <c r="E556" s="3" t="s">
        <v>144</v>
      </c>
      <c r="F556" s="3" t="s">
        <v>54</v>
      </c>
      <c r="G556" s="57" t="s">
        <v>178</v>
      </c>
      <c r="H556" s="79">
        <v>56</v>
      </c>
      <c r="I556" s="32">
        <v>55.4</v>
      </c>
      <c r="J556" s="33">
        <f t="shared" si="115"/>
        <v>52.629999999999995</v>
      </c>
      <c r="K556" s="33">
        <f t="shared" si="112"/>
        <v>49.86</v>
      </c>
      <c r="L556" s="33">
        <f t="shared" si="113"/>
        <v>47.09</v>
      </c>
      <c r="M556" s="33">
        <f t="shared" si="114"/>
        <v>44.32</v>
      </c>
      <c r="N556" s="33">
        <f t="shared" si="116"/>
        <v>41.55</v>
      </c>
      <c r="O556" s="33">
        <f t="shared" si="117"/>
        <v>38.78</v>
      </c>
      <c r="P556" s="33">
        <f t="shared" si="118"/>
        <v>36.010000000000005</v>
      </c>
      <c r="Q556" s="33">
        <f t="shared" si="119"/>
        <v>31.577999999999996</v>
      </c>
    </row>
    <row r="557" spans="1:17" s="29" customFormat="1" ht="21" customHeight="1" x14ac:dyDescent="0.2">
      <c r="C557" s="104" t="s">
        <v>95</v>
      </c>
      <c r="D557" s="7" t="s">
        <v>81</v>
      </c>
      <c r="E557" s="7" t="s">
        <v>21</v>
      </c>
      <c r="F557" s="7" t="s">
        <v>9</v>
      </c>
      <c r="G557" s="45" t="s">
        <v>172</v>
      </c>
      <c r="H557" s="80">
        <v>56</v>
      </c>
      <c r="I557" s="32">
        <v>40.5</v>
      </c>
      <c r="J557" s="33">
        <f t="shared" si="115"/>
        <v>38.475000000000001</v>
      </c>
      <c r="K557" s="33">
        <f t="shared" si="112"/>
        <v>36.450000000000003</v>
      </c>
      <c r="L557" s="33">
        <f t="shared" si="113"/>
        <v>34.424999999999997</v>
      </c>
      <c r="M557" s="33">
        <f t="shared" si="114"/>
        <v>32.4</v>
      </c>
      <c r="N557" s="33">
        <f t="shared" si="116"/>
        <v>30.375</v>
      </c>
      <c r="O557" s="33">
        <f t="shared" si="117"/>
        <v>28.35</v>
      </c>
      <c r="P557" s="33">
        <f t="shared" si="118"/>
        <v>26.325000000000003</v>
      </c>
      <c r="Q557" s="33">
        <f t="shared" si="119"/>
        <v>23.085000000000001</v>
      </c>
    </row>
    <row r="558" spans="1:17" s="29" customFormat="1" ht="21" customHeight="1" x14ac:dyDescent="0.2">
      <c r="C558" s="106" t="s">
        <v>95</v>
      </c>
      <c r="D558" s="5" t="s">
        <v>81</v>
      </c>
      <c r="E558" s="5" t="s">
        <v>21</v>
      </c>
      <c r="F558" s="5" t="s">
        <v>9</v>
      </c>
      <c r="G558" s="66" t="s">
        <v>178</v>
      </c>
      <c r="H558" s="81">
        <v>56</v>
      </c>
      <c r="I558" s="32">
        <v>48.800000000000004</v>
      </c>
      <c r="J558" s="33">
        <f t="shared" si="115"/>
        <v>46.360000000000007</v>
      </c>
      <c r="K558" s="33">
        <f t="shared" si="112"/>
        <v>43.92</v>
      </c>
      <c r="L558" s="33">
        <f t="shared" si="113"/>
        <v>41.480000000000004</v>
      </c>
      <c r="M558" s="33">
        <f t="shared" si="114"/>
        <v>39.040000000000006</v>
      </c>
      <c r="N558" s="33">
        <f t="shared" si="116"/>
        <v>36.6</v>
      </c>
      <c r="O558" s="33">
        <f t="shared" si="117"/>
        <v>34.160000000000004</v>
      </c>
      <c r="P558" s="33">
        <f t="shared" si="118"/>
        <v>31.720000000000002</v>
      </c>
      <c r="Q558" s="33">
        <f t="shared" si="119"/>
        <v>27.816000000000003</v>
      </c>
    </row>
    <row r="559" spans="1:17" s="29" customFormat="1" ht="21" customHeight="1" x14ac:dyDescent="0.2">
      <c r="A559" s="245"/>
      <c r="B559" s="246"/>
      <c r="C559" s="103" t="s">
        <v>95</v>
      </c>
      <c r="D559" s="1" t="s">
        <v>37</v>
      </c>
      <c r="E559" s="1" t="s">
        <v>24</v>
      </c>
      <c r="F559" s="1" t="s">
        <v>136</v>
      </c>
      <c r="G559" s="54" t="s">
        <v>172</v>
      </c>
      <c r="H559" s="77">
        <v>56</v>
      </c>
      <c r="I559" s="69">
        <v>40.5</v>
      </c>
      <c r="J559" s="33">
        <f t="shared" si="115"/>
        <v>38.475000000000001</v>
      </c>
      <c r="K559" s="33">
        <f t="shared" si="112"/>
        <v>36.450000000000003</v>
      </c>
      <c r="L559" s="33">
        <f t="shared" si="113"/>
        <v>34.424999999999997</v>
      </c>
      <c r="M559" s="33">
        <f t="shared" si="114"/>
        <v>32.4</v>
      </c>
      <c r="N559" s="33">
        <f t="shared" si="116"/>
        <v>30.375</v>
      </c>
      <c r="O559" s="33">
        <f t="shared" si="117"/>
        <v>28.35</v>
      </c>
      <c r="P559" s="33">
        <f t="shared" si="118"/>
        <v>26.325000000000003</v>
      </c>
      <c r="Q559" s="33">
        <f t="shared" si="119"/>
        <v>23.085000000000001</v>
      </c>
    </row>
    <row r="560" spans="1:17" s="29" customFormat="1" ht="21" customHeight="1" x14ac:dyDescent="0.2">
      <c r="A560" s="56"/>
      <c r="B560" s="25"/>
      <c r="C560" s="103" t="s">
        <v>95</v>
      </c>
      <c r="D560" s="1" t="s">
        <v>37</v>
      </c>
      <c r="E560" s="1" t="s">
        <v>25</v>
      </c>
      <c r="F560" s="1" t="s">
        <v>266</v>
      </c>
      <c r="G560" s="54" t="s">
        <v>172</v>
      </c>
      <c r="H560" s="77">
        <v>56</v>
      </c>
      <c r="I560" s="69">
        <v>65.3</v>
      </c>
      <c r="J560" s="33">
        <f t="shared" si="115"/>
        <v>62.034999999999997</v>
      </c>
      <c r="K560" s="33">
        <f t="shared" si="112"/>
        <v>58.769999999999996</v>
      </c>
      <c r="L560" s="33">
        <f t="shared" si="113"/>
        <v>55.504999999999995</v>
      </c>
      <c r="M560" s="33">
        <f t="shared" si="114"/>
        <v>52.239999999999995</v>
      </c>
      <c r="N560" s="33">
        <f t="shared" si="116"/>
        <v>48.974999999999994</v>
      </c>
      <c r="O560" s="33">
        <f t="shared" si="117"/>
        <v>45.709999999999994</v>
      </c>
      <c r="P560" s="33">
        <f t="shared" si="118"/>
        <v>42.445</v>
      </c>
      <c r="Q560" s="33">
        <f t="shared" si="119"/>
        <v>37.220999999999997</v>
      </c>
    </row>
    <row r="561" spans="1:17" s="29" customFormat="1" ht="21" customHeight="1" x14ac:dyDescent="0.2">
      <c r="A561" s="56"/>
      <c r="B561" s="25"/>
      <c r="C561" s="103" t="s">
        <v>95</v>
      </c>
      <c r="D561" s="1" t="s">
        <v>37</v>
      </c>
      <c r="E561" s="1" t="s">
        <v>79</v>
      </c>
      <c r="F561" s="1" t="s">
        <v>13</v>
      </c>
      <c r="G561" s="54" t="s">
        <v>172</v>
      </c>
      <c r="H561" s="77">
        <v>56</v>
      </c>
      <c r="I561" s="69">
        <v>48.7</v>
      </c>
      <c r="J561" s="33">
        <f t="shared" si="115"/>
        <v>46.265000000000001</v>
      </c>
      <c r="K561" s="33">
        <f t="shared" si="112"/>
        <v>43.83</v>
      </c>
      <c r="L561" s="33">
        <f t="shared" si="113"/>
        <v>41.395000000000003</v>
      </c>
      <c r="M561" s="33">
        <f t="shared" si="114"/>
        <v>38.96</v>
      </c>
      <c r="N561" s="33">
        <f t="shared" si="116"/>
        <v>36.525000000000006</v>
      </c>
      <c r="O561" s="33">
        <f t="shared" si="117"/>
        <v>34.090000000000003</v>
      </c>
      <c r="P561" s="33">
        <f t="shared" si="118"/>
        <v>31.655000000000005</v>
      </c>
      <c r="Q561" s="33">
        <f t="shared" si="119"/>
        <v>27.759</v>
      </c>
    </row>
    <row r="562" spans="1:17" s="29" customFormat="1" ht="21" customHeight="1" x14ac:dyDescent="0.2">
      <c r="A562" s="56"/>
      <c r="B562" s="25"/>
      <c r="C562" s="103" t="s">
        <v>95</v>
      </c>
      <c r="D562" s="1" t="s">
        <v>37</v>
      </c>
      <c r="E562" s="1" t="s">
        <v>79</v>
      </c>
      <c r="F562" s="1" t="s">
        <v>13</v>
      </c>
      <c r="G562" s="66" t="s">
        <v>178</v>
      </c>
      <c r="H562" s="77">
        <v>56</v>
      </c>
      <c r="I562" s="69">
        <v>59.6</v>
      </c>
      <c r="J562" s="33">
        <f t="shared" si="115"/>
        <v>56.620000000000005</v>
      </c>
      <c r="K562" s="33">
        <f t="shared" si="112"/>
        <v>53.64</v>
      </c>
      <c r="L562" s="33">
        <f t="shared" si="113"/>
        <v>50.660000000000004</v>
      </c>
      <c r="M562" s="33">
        <f t="shared" si="114"/>
        <v>47.68</v>
      </c>
      <c r="N562" s="33">
        <f t="shared" si="116"/>
        <v>44.7</v>
      </c>
      <c r="O562" s="33">
        <f t="shared" si="117"/>
        <v>41.72</v>
      </c>
      <c r="P562" s="33">
        <f t="shared" si="118"/>
        <v>38.74</v>
      </c>
      <c r="Q562" s="33">
        <f t="shared" si="119"/>
        <v>33.972000000000001</v>
      </c>
    </row>
    <row r="563" spans="1:17" s="29" customFormat="1" ht="21" customHeight="1" x14ac:dyDescent="0.2">
      <c r="A563" s="56"/>
      <c r="B563" s="25"/>
      <c r="C563" s="103" t="s">
        <v>95</v>
      </c>
      <c r="D563" s="1" t="s">
        <v>267</v>
      </c>
      <c r="E563" s="1" t="s">
        <v>27</v>
      </c>
      <c r="F563" s="1" t="s">
        <v>35</v>
      </c>
      <c r="G563" s="54" t="s">
        <v>172</v>
      </c>
      <c r="H563" s="77">
        <v>56</v>
      </c>
      <c r="I563" s="69">
        <v>65.3</v>
      </c>
      <c r="J563" s="33">
        <f t="shared" si="115"/>
        <v>62.034999999999997</v>
      </c>
      <c r="K563" s="33">
        <f t="shared" si="112"/>
        <v>58.769999999999996</v>
      </c>
      <c r="L563" s="33">
        <f t="shared" si="113"/>
        <v>55.504999999999995</v>
      </c>
      <c r="M563" s="33">
        <f t="shared" si="114"/>
        <v>52.239999999999995</v>
      </c>
      <c r="N563" s="33">
        <f t="shared" si="116"/>
        <v>48.974999999999994</v>
      </c>
      <c r="O563" s="33">
        <f t="shared" si="117"/>
        <v>45.709999999999994</v>
      </c>
      <c r="P563" s="33">
        <f t="shared" si="118"/>
        <v>42.445</v>
      </c>
      <c r="Q563" s="33">
        <f t="shared" si="119"/>
        <v>37.220999999999997</v>
      </c>
    </row>
    <row r="564" spans="1:17" s="29" customFormat="1" ht="21" customHeight="1" x14ac:dyDescent="0.2">
      <c r="A564" s="56"/>
      <c r="B564" s="25"/>
      <c r="C564" s="103" t="s">
        <v>95</v>
      </c>
      <c r="D564" s="1" t="s">
        <v>85</v>
      </c>
      <c r="E564" s="1" t="s">
        <v>204</v>
      </c>
      <c r="F564" s="1" t="s">
        <v>35</v>
      </c>
      <c r="G564" s="54" t="s">
        <v>172</v>
      </c>
      <c r="H564" s="77">
        <v>56</v>
      </c>
      <c r="I564" s="69">
        <v>40.5</v>
      </c>
      <c r="J564" s="33">
        <f t="shared" si="115"/>
        <v>38.475000000000001</v>
      </c>
      <c r="K564" s="33">
        <f t="shared" si="112"/>
        <v>36.450000000000003</v>
      </c>
      <c r="L564" s="33">
        <f t="shared" si="113"/>
        <v>34.424999999999997</v>
      </c>
      <c r="M564" s="33">
        <f t="shared" si="114"/>
        <v>32.4</v>
      </c>
      <c r="N564" s="33">
        <f t="shared" si="116"/>
        <v>30.375</v>
      </c>
      <c r="O564" s="33">
        <f t="shared" si="117"/>
        <v>28.35</v>
      </c>
      <c r="P564" s="33">
        <f t="shared" si="118"/>
        <v>26.325000000000003</v>
      </c>
      <c r="Q564" s="33">
        <f t="shared" si="119"/>
        <v>23.085000000000001</v>
      </c>
    </row>
    <row r="565" spans="1:17" s="29" customFormat="1" ht="21" customHeight="1" x14ac:dyDescent="0.2">
      <c r="C565" s="104" t="s">
        <v>95</v>
      </c>
      <c r="D565" s="7" t="s">
        <v>59</v>
      </c>
      <c r="E565" s="7" t="s">
        <v>10</v>
      </c>
      <c r="F565" s="7" t="s">
        <v>54</v>
      </c>
      <c r="G565" s="45" t="s">
        <v>172</v>
      </c>
      <c r="H565" s="80">
        <v>56</v>
      </c>
      <c r="I565" s="32">
        <v>40.5</v>
      </c>
      <c r="J565" s="33">
        <f t="shared" si="115"/>
        <v>38.475000000000001</v>
      </c>
      <c r="K565" s="33">
        <f t="shared" si="112"/>
        <v>36.450000000000003</v>
      </c>
      <c r="L565" s="33">
        <f t="shared" si="113"/>
        <v>34.424999999999997</v>
      </c>
      <c r="M565" s="33">
        <f t="shared" si="114"/>
        <v>32.4</v>
      </c>
      <c r="N565" s="33">
        <f t="shared" si="116"/>
        <v>30.375</v>
      </c>
      <c r="O565" s="33">
        <f t="shared" si="117"/>
        <v>28.35</v>
      </c>
      <c r="P565" s="33">
        <f t="shared" si="118"/>
        <v>26.325000000000003</v>
      </c>
      <c r="Q565" s="33">
        <f t="shared" si="119"/>
        <v>23.085000000000001</v>
      </c>
    </row>
    <row r="566" spans="1:17" s="29" customFormat="1" ht="21" customHeight="1" x14ac:dyDescent="0.2">
      <c r="C566" s="106" t="s">
        <v>95</v>
      </c>
      <c r="D566" s="5" t="s">
        <v>59</v>
      </c>
      <c r="E566" s="5" t="s">
        <v>10</v>
      </c>
      <c r="F566" s="5" t="s">
        <v>54</v>
      </c>
      <c r="G566" s="66" t="s">
        <v>178</v>
      </c>
      <c r="H566" s="81">
        <v>56</v>
      </c>
      <c r="I566" s="32">
        <v>48.800000000000004</v>
      </c>
      <c r="J566" s="33">
        <f t="shared" si="115"/>
        <v>46.360000000000007</v>
      </c>
      <c r="K566" s="33">
        <f t="shared" si="112"/>
        <v>43.92</v>
      </c>
      <c r="L566" s="33">
        <f t="shared" si="113"/>
        <v>41.480000000000004</v>
      </c>
      <c r="M566" s="33">
        <f t="shared" si="114"/>
        <v>39.040000000000006</v>
      </c>
      <c r="N566" s="33">
        <f t="shared" si="116"/>
        <v>36.6</v>
      </c>
      <c r="O566" s="33">
        <f t="shared" si="117"/>
        <v>34.160000000000004</v>
      </c>
      <c r="P566" s="33">
        <f t="shared" si="118"/>
        <v>31.720000000000002</v>
      </c>
      <c r="Q566" s="33">
        <f t="shared" si="119"/>
        <v>27.816000000000003</v>
      </c>
    </row>
    <row r="567" spans="1:17" s="29" customFormat="1" ht="21" customHeight="1" x14ac:dyDescent="0.2">
      <c r="C567" s="104" t="s">
        <v>95</v>
      </c>
      <c r="D567" s="7" t="s">
        <v>59</v>
      </c>
      <c r="E567" s="7" t="s">
        <v>10</v>
      </c>
      <c r="F567" s="7" t="s">
        <v>35</v>
      </c>
      <c r="G567" s="45" t="s">
        <v>172</v>
      </c>
      <c r="H567" s="80">
        <v>56</v>
      </c>
      <c r="I567" s="32">
        <v>40.5</v>
      </c>
      <c r="J567" s="33">
        <f t="shared" si="115"/>
        <v>38.475000000000001</v>
      </c>
      <c r="K567" s="33">
        <f t="shared" si="112"/>
        <v>36.450000000000003</v>
      </c>
      <c r="L567" s="33">
        <f t="shared" si="113"/>
        <v>34.424999999999997</v>
      </c>
      <c r="M567" s="33">
        <f t="shared" si="114"/>
        <v>32.4</v>
      </c>
      <c r="N567" s="33">
        <f t="shared" si="116"/>
        <v>30.375</v>
      </c>
      <c r="O567" s="33">
        <f t="shared" si="117"/>
        <v>28.35</v>
      </c>
      <c r="P567" s="33">
        <f t="shared" si="118"/>
        <v>26.325000000000003</v>
      </c>
      <c r="Q567" s="33">
        <f t="shared" si="119"/>
        <v>23.085000000000001</v>
      </c>
    </row>
    <row r="568" spans="1:17" s="29" customFormat="1" ht="21" customHeight="1" x14ac:dyDescent="0.2">
      <c r="C568" s="105" t="s">
        <v>95</v>
      </c>
      <c r="D568" s="3" t="s">
        <v>59</v>
      </c>
      <c r="E568" s="3" t="s">
        <v>10</v>
      </c>
      <c r="F568" s="3" t="s">
        <v>35</v>
      </c>
      <c r="G568" s="57" t="s">
        <v>178</v>
      </c>
      <c r="H568" s="79">
        <v>56</v>
      </c>
      <c r="I568" s="32">
        <v>48.800000000000004</v>
      </c>
      <c r="J568" s="33">
        <f t="shared" si="115"/>
        <v>46.360000000000007</v>
      </c>
      <c r="K568" s="33">
        <f t="shared" si="112"/>
        <v>43.92</v>
      </c>
      <c r="L568" s="33">
        <f t="shared" si="113"/>
        <v>41.480000000000004</v>
      </c>
      <c r="M568" s="33">
        <f t="shared" si="114"/>
        <v>39.040000000000006</v>
      </c>
      <c r="N568" s="33">
        <f t="shared" si="116"/>
        <v>36.6</v>
      </c>
      <c r="O568" s="33">
        <f t="shared" si="117"/>
        <v>34.160000000000004</v>
      </c>
      <c r="P568" s="33">
        <f t="shared" si="118"/>
        <v>31.720000000000002</v>
      </c>
      <c r="Q568" s="33">
        <f t="shared" si="119"/>
        <v>27.816000000000003</v>
      </c>
    </row>
    <row r="569" spans="1:17" s="29" customFormat="1" ht="21" customHeight="1" x14ac:dyDescent="0.2">
      <c r="C569" s="103" t="s">
        <v>95</v>
      </c>
      <c r="D569" s="1" t="s">
        <v>54</v>
      </c>
      <c r="E569" s="1" t="s">
        <v>17</v>
      </c>
      <c r="F569" s="1" t="s">
        <v>109</v>
      </c>
      <c r="G569" s="54" t="s">
        <v>172</v>
      </c>
      <c r="H569" s="77">
        <v>56</v>
      </c>
      <c r="I569" s="32">
        <v>65.3</v>
      </c>
      <c r="J569" s="33">
        <f t="shared" si="115"/>
        <v>62.034999999999997</v>
      </c>
      <c r="K569" s="33">
        <f t="shared" si="112"/>
        <v>58.769999999999996</v>
      </c>
      <c r="L569" s="33">
        <f t="shared" si="113"/>
        <v>55.504999999999995</v>
      </c>
      <c r="M569" s="33">
        <f t="shared" si="114"/>
        <v>52.239999999999995</v>
      </c>
      <c r="N569" s="33">
        <f t="shared" si="116"/>
        <v>48.974999999999994</v>
      </c>
      <c r="O569" s="33">
        <f t="shared" si="117"/>
        <v>45.709999999999994</v>
      </c>
      <c r="P569" s="33">
        <f t="shared" si="118"/>
        <v>42.445</v>
      </c>
      <c r="Q569" s="33">
        <f t="shared" si="119"/>
        <v>37.220999999999997</v>
      </c>
    </row>
    <row r="570" spans="1:17" s="29" customFormat="1" ht="21" customHeight="1" x14ac:dyDescent="0.2">
      <c r="A570" s="245"/>
      <c r="B570" s="246"/>
      <c r="C570" s="104" t="s">
        <v>95</v>
      </c>
      <c r="D570" s="7" t="s">
        <v>136</v>
      </c>
      <c r="E570" s="7" t="s">
        <v>58</v>
      </c>
      <c r="F570" s="7" t="s">
        <v>79</v>
      </c>
      <c r="G570" s="45" t="s">
        <v>172</v>
      </c>
      <c r="H570" s="80">
        <v>56</v>
      </c>
      <c r="I570" s="32">
        <v>65.3</v>
      </c>
      <c r="J570" s="33">
        <f t="shared" si="115"/>
        <v>62.034999999999997</v>
      </c>
      <c r="K570" s="33">
        <f t="shared" si="112"/>
        <v>58.769999999999996</v>
      </c>
      <c r="L570" s="33">
        <f t="shared" si="113"/>
        <v>55.504999999999995</v>
      </c>
      <c r="M570" s="33">
        <f t="shared" si="114"/>
        <v>52.239999999999995</v>
      </c>
      <c r="N570" s="33">
        <f t="shared" si="116"/>
        <v>48.974999999999994</v>
      </c>
      <c r="O570" s="33">
        <f t="shared" si="117"/>
        <v>45.709999999999994</v>
      </c>
      <c r="P570" s="33">
        <f t="shared" si="118"/>
        <v>42.445</v>
      </c>
      <c r="Q570" s="33">
        <f t="shared" si="119"/>
        <v>37.220999999999997</v>
      </c>
    </row>
    <row r="571" spans="1:17" s="29" customFormat="1" ht="21" customHeight="1" x14ac:dyDescent="0.2">
      <c r="C571" s="105" t="s">
        <v>95</v>
      </c>
      <c r="D571" s="3" t="s">
        <v>136</v>
      </c>
      <c r="E571" s="3" t="s">
        <v>58</v>
      </c>
      <c r="F571" s="3" t="s">
        <v>79</v>
      </c>
      <c r="G571" s="57" t="s">
        <v>178</v>
      </c>
      <c r="H571" s="79">
        <v>56</v>
      </c>
      <c r="I571" s="32">
        <v>81.8</v>
      </c>
      <c r="J571" s="33">
        <f t="shared" si="115"/>
        <v>77.709999999999994</v>
      </c>
      <c r="K571" s="33">
        <f t="shared" si="112"/>
        <v>73.62</v>
      </c>
      <c r="L571" s="33">
        <f t="shared" si="113"/>
        <v>69.53</v>
      </c>
      <c r="M571" s="33">
        <f t="shared" si="114"/>
        <v>65.44</v>
      </c>
      <c r="N571" s="33">
        <f t="shared" si="116"/>
        <v>61.349999999999994</v>
      </c>
      <c r="O571" s="33">
        <f t="shared" si="117"/>
        <v>57.26</v>
      </c>
      <c r="P571" s="33">
        <f t="shared" si="118"/>
        <v>53.17</v>
      </c>
      <c r="Q571" s="33">
        <f t="shared" si="119"/>
        <v>46.625999999999991</v>
      </c>
    </row>
    <row r="572" spans="1:17" s="29" customFormat="1" ht="55.5" customHeight="1" x14ac:dyDescent="0.2">
      <c r="A572" s="24"/>
      <c r="B572" s="24"/>
      <c r="C572" s="107"/>
      <c r="D572" s="42"/>
      <c r="E572" s="42"/>
      <c r="F572" s="42"/>
    </row>
    <row r="573" spans="1:17" s="29" customFormat="1" ht="21" customHeight="1" x14ac:dyDescent="0.2">
      <c r="A573" s="56"/>
      <c r="B573" s="25"/>
      <c r="C573" s="103" t="s">
        <v>146</v>
      </c>
      <c r="D573" s="1" t="s">
        <v>301</v>
      </c>
      <c r="E573" s="1" t="s">
        <v>301</v>
      </c>
      <c r="F573" s="1" t="s">
        <v>110</v>
      </c>
      <c r="G573" s="45" t="s">
        <v>162</v>
      </c>
      <c r="H573" s="77">
        <v>56</v>
      </c>
      <c r="I573" s="32">
        <v>51.4</v>
      </c>
      <c r="J573" s="33">
        <f t="shared" si="115"/>
        <v>48.83</v>
      </c>
      <c r="K573" s="33">
        <f t="shared" si="112"/>
        <v>46.26</v>
      </c>
      <c r="L573" s="33">
        <f t="shared" si="113"/>
        <v>43.69</v>
      </c>
      <c r="M573" s="33">
        <f t="shared" si="114"/>
        <v>41.12</v>
      </c>
      <c r="N573" s="33">
        <f t="shared" si="116"/>
        <v>38.549999999999997</v>
      </c>
      <c r="O573" s="33">
        <f t="shared" si="117"/>
        <v>35.980000000000004</v>
      </c>
      <c r="P573" s="33">
        <f t="shared" si="118"/>
        <v>33.409999999999997</v>
      </c>
      <c r="Q573" s="33">
        <f t="shared" si="119"/>
        <v>29.297999999999998</v>
      </c>
    </row>
    <row r="574" spans="1:17" s="29" customFormat="1" ht="21" customHeight="1" x14ac:dyDescent="0.2">
      <c r="A574" s="56"/>
      <c r="B574" s="25"/>
      <c r="C574" s="104" t="s">
        <v>146</v>
      </c>
      <c r="D574" s="7" t="s">
        <v>13</v>
      </c>
      <c r="E574" s="7" t="s">
        <v>22</v>
      </c>
      <c r="F574" s="7" t="s">
        <v>17</v>
      </c>
      <c r="G574" s="45" t="s">
        <v>162</v>
      </c>
      <c r="H574" s="80">
        <v>56</v>
      </c>
      <c r="I574" s="32">
        <v>30.5</v>
      </c>
      <c r="J574" s="33">
        <f t="shared" si="115"/>
        <v>28.975000000000001</v>
      </c>
      <c r="K574" s="33">
        <f t="shared" si="112"/>
        <v>27.45</v>
      </c>
      <c r="L574" s="33">
        <f t="shared" si="113"/>
        <v>25.925000000000001</v>
      </c>
      <c r="M574" s="33">
        <f t="shared" si="114"/>
        <v>24.4</v>
      </c>
      <c r="N574" s="33">
        <f t="shared" si="116"/>
        <v>22.875</v>
      </c>
      <c r="O574" s="33">
        <f t="shared" si="117"/>
        <v>21.35</v>
      </c>
      <c r="P574" s="33">
        <f t="shared" si="118"/>
        <v>19.825000000000003</v>
      </c>
      <c r="Q574" s="33">
        <f t="shared" si="119"/>
        <v>17.384999999999998</v>
      </c>
    </row>
    <row r="575" spans="1:17" s="29" customFormat="1" ht="21" customHeight="1" x14ac:dyDescent="0.2">
      <c r="A575" s="56"/>
      <c r="B575" s="25"/>
      <c r="C575" s="105" t="s">
        <v>146</v>
      </c>
      <c r="D575" s="3" t="s">
        <v>13</v>
      </c>
      <c r="E575" s="3" t="s">
        <v>22</v>
      </c>
      <c r="F575" s="3" t="s">
        <v>17</v>
      </c>
      <c r="G575" s="57" t="s">
        <v>189</v>
      </c>
      <c r="H575" s="79">
        <v>56</v>
      </c>
      <c r="I575" s="32">
        <v>32.1</v>
      </c>
      <c r="J575" s="33">
        <f t="shared" si="115"/>
        <v>30.495000000000001</v>
      </c>
      <c r="K575" s="33">
        <f t="shared" si="112"/>
        <v>28.89</v>
      </c>
      <c r="L575" s="33">
        <f t="shared" si="113"/>
        <v>27.285</v>
      </c>
      <c r="M575" s="33">
        <f t="shared" si="114"/>
        <v>25.68</v>
      </c>
      <c r="N575" s="33">
        <f t="shared" si="116"/>
        <v>24.075000000000003</v>
      </c>
      <c r="O575" s="33">
        <f t="shared" si="117"/>
        <v>22.47</v>
      </c>
      <c r="P575" s="33">
        <f t="shared" si="118"/>
        <v>20.865000000000002</v>
      </c>
      <c r="Q575" s="33">
        <f t="shared" si="119"/>
        <v>18.297000000000001</v>
      </c>
    </row>
    <row r="576" spans="1:17" s="29" customFormat="1" ht="21" customHeight="1" x14ac:dyDescent="0.2">
      <c r="A576" s="182"/>
      <c r="B576" s="183"/>
      <c r="C576" s="104" t="s">
        <v>146</v>
      </c>
      <c r="D576" s="7" t="s">
        <v>13</v>
      </c>
      <c r="E576" s="7" t="s">
        <v>22</v>
      </c>
      <c r="F576" s="7" t="s">
        <v>17</v>
      </c>
      <c r="G576" s="45" t="s">
        <v>384</v>
      </c>
      <c r="H576" s="80">
        <v>56</v>
      </c>
      <c r="I576" s="32">
        <v>20.7</v>
      </c>
      <c r="J576" s="33">
        <f t="shared" si="115"/>
        <v>19.664999999999999</v>
      </c>
      <c r="K576" s="33">
        <f t="shared" si="112"/>
        <v>18.63</v>
      </c>
      <c r="L576" s="33">
        <f t="shared" si="113"/>
        <v>17.594999999999999</v>
      </c>
      <c r="M576" s="33">
        <f t="shared" si="114"/>
        <v>16.559999999999999</v>
      </c>
      <c r="N576" s="33">
        <f t="shared" si="116"/>
        <v>15.524999999999999</v>
      </c>
      <c r="O576" s="33">
        <f t="shared" si="117"/>
        <v>14.489999999999998</v>
      </c>
      <c r="P576" s="33">
        <f t="shared" si="118"/>
        <v>13.455</v>
      </c>
      <c r="Q576" s="33">
        <f t="shared" si="119"/>
        <v>11.798999999999999</v>
      </c>
    </row>
    <row r="577" spans="1:17" s="29" customFormat="1" ht="21" customHeight="1" x14ac:dyDescent="0.2">
      <c r="A577" s="182"/>
      <c r="B577" s="183"/>
      <c r="C577" s="105" t="s">
        <v>146</v>
      </c>
      <c r="D577" s="3" t="s">
        <v>13</v>
      </c>
      <c r="E577" s="3" t="s">
        <v>22</v>
      </c>
      <c r="F577" s="3" t="s">
        <v>17</v>
      </c>
      <c r="G577" s="57" t="s">
        <v>464</v>
      </c>
      <c r="H577" s="79">
        <v>56</v>
      </c>
      <c r="I577" s="32">
        <v>22.3</v>
      </c>
      <c r="J577" s="33">
        <f t="shared" si="115"/>
        <v>21.185000000000002</v>
      </c>
      <c r="K577" s="33">
        <f t="shared" si="112"/>
        <v>20.07</v>
      </c>
      <c r="L577" s="33">
        <f t="shared" si="113"/>
        <v>18.955000000000002</v>
      </c>
      <c r="M577" s="33">
        <f t="shared" si="114"/>
        <v>17.84</v>
      </c>
      <c r="N577" s="33">
        <f t="shared" si="116"/>
        <v>16.725000000000001</v>
      </c>
      <c r="O577" s="33">
        <f t="shared" si="117"/>
        <v>15.61</v>
      </c>
      <c r="P577" s="33">
        <f t="shared" si="118"/>
        <v>14.495000000000001</v>
      </c>
      <c r="Q577" s="33">
        <f t="shared" si="119"/>
        <v>12.711</v>
      </c>
    </row>
    <row r="578" spans="1:17" s="29" customFormat="1" ht="21" customHeight="1" x14ac:dyDescent="0.2">
      <c r="C578" s="104" t="s">
        <v>146</v>
      </c>
      <c r="D578" s="7" t="s">
        <v>15</v>
      </c>
      <c r="E578" s="7" t="s">
        <v>278</v>
      </c>
      <c r="F578" s="7" t="s">
        <v>289</v>
      </c>
      <c r="G578" s="45" t="s">
        <v>162</v>
      </c>
      <c r="H578" s="80">
        <v>56</v>
      </c>
      <c r="I578" s="32">
        <v>35.800000000000004</v>
      </c>
      <c r="J578" s="33">
        <f t="shared" si="115"/>
        <v>34.010000000000005</v>
      </c>
      <c r="K578" s="33">
        <f t="shared" si="112"/>
        <v>32.220000000000006</v>
      </c>
      <c r="L578" s="33">
        <f t="shared" si="113"/>
        <v>30.430000000000003</v>
      </c>
      <c r="M578" s="33">
        <f t="shared" si="114"/>
        <v>28.640000000000004</v>
      </c>
      <c r="N578" s="33">
        <f t="shared" si="116"/>
        <v>26.85</v>
      </c>
      <c r="O578" s="33">
        <f t="shared" si="117"/>
        <v>25.060000000000002</v>
      </c>
      <c r="P578" s="33">
        <f t="shared" si="118"/>
        <v>23.270000000000003</v>
      </c>
      <c r="Q578" s="33">
        <f t="shared" si="119"/>
        <v>20.406000000000002</v>
      </c>
    </row>
    <row r="579" spans="1:17" s="29" customFormat="1" ht="21" customHeight="1" x14ac:dyDescent="0.2">
      <c r="C579" s="105" t="s">
        <v>146</v>
      </c>
      <c r="D579" s="3" t="s">
        <v>15</v>
      </c>
      <c r="E579" s="3" t="s">
        <v>278</v>
      </c>
      <c r="F579" s="3" t="s">
        <v>289</v>
      </c>
      <c r="G579" s="57" t="s">
        <v>189</v>
      </c>
      <c r="H579" s="79">
        <v>56</v>
      </c>
      <c r="I579" s="32">
        <v>38.5</v>
      </c>
      <c r="J579" s="33">
        <f t="shared" si="115"/>
        <v>36.575000000000003</v>
      </c>
      <c r="K579" s="33">
        <f t="shared" si="112"/>
        <v>34.65</v>
      </c>
      <c r="L579" s="33">
        <f t="shared" si="113"/>
        <v>32.725000000000001</v>
      </c>
      <c r="M579" s="33">
        <f t="shared" si="114"/>
        <v>30.8</v>
      </c>
      <c r="N579" s="33">
        <f t="shared" si="116"/>
        <v>28.875</v>
      </c>
      <c r="O579" s="33">
        <f t="shared" si="117"/>
        <v>26.950000000000003</v>
      </c>
      <c r="P579" s="33">
        <f t="shared" si="118"/>
        <v>25.024999999999999</v>
      </c>
      <c r="Q579" s="33">
        <f t="shared" si="119"/>
        <v>21.945</v>
      </c>
    </row>
    <row r="580" spans="1:17" s="29" customFormat="1" ht="21" customHeight="1" x14ac:dyDescent="0.2">
      <c r="C580" s="104" t="s">
        <v>146</v>
      </c>
      <c r="D580" s="7" t="s">
        <v>211</v>
      </c>
      <c r="E580" s="7" t="s">
        <v>139</v>
      </c>
      <c r="F580" s="7" t="s">
        <v>63</v>
      </c>
      <c r="G580" s="45" t="s">
        <v>384</v>
      </c>
      <c r="H580" s="80">
        <v>56</v>
      </c>
      <c r="I580" s="32">
        <v>24</v>
      </c>
      <c r="J580" s="33">
        <f t="shared" si="115"/>
        <v>22.8</v>
      </c>
      <c r="K580" s="33">
        <f t="shared" si="112"/>
        <v>21.6</v>
      </c>
      <c r="L580" s="33">
        <f t="shared" si="113"/>
        <v>20.399999999999999</v>
      </c>
      <c r="M580" s="33">
        <f t="shared" si="114"/>
        <v>19.2</v>
      </c>
      <c r="N580" s="33">
        <f t="shared" si="116"/>
        <v>18</v>
      </c>
      <c r="O580" s="33">
        <f t="shared" si="117"/>
        <v>16.8</v>
      </c>
      <c r="P580" s="33">
        <f t="shared" si="118"/>
        <v>15.600000000000001</v>
      </c>
      <c r="Q580" s="33">
        <f t="shared" si="119"/>
        <v>13.68</v>
      </c>
    </row>
    <row r="581" spans="1:17" s="29" customFormat="1" ht="21" customHeight="1" x14ac:dyDescent="0.2">
      <c r="C581" s="105" t="s">
        <v>146</v>
      </c>
      <c r="D581" s="3" t="s">
        <v>211</v>
      </c>
      <c r="E581" s="3" t="s">
        <v>139</v>
      </c>
      <c r="F581" s="3" t="s">
        <v>63</v>
      </c>
      <c r="G581" s="57" t="s">
        <v>385</v>
      </c>
      <c r="H581" s="79">
        <v>56</v>
      </c>
      <c r="I581" s="32">
        <v>26.8</v>
      </c>
      <c r="J581" s="33">
        <f t="shared" si="115"/>
        <v>25.46</v>
      </c>
      <c r="K581" s="33">
        <f t="shared" si="112"/>
        <v>24.12</v>
      </c>
      <c r="L581" s="33">
        <f t="shared" si="113"/>
        <v>22.78</v>
      </c>
      <c r="M581" s="33">
        <f t="shared" si="114"/>
        <v>21.44</v>
      </c>
      <c r="N581" s="33">
        <f t="shared" si="116"/>
        <v>20.100000000000001</v>
      </c>
      <c r="O581" s="33">
        <f t="shared" si="117"/>
        <v>18.760000000000002</v>
      </c>
      <c r="P581" s="33">
        <f t="shared" si="118"/>
        <v>17.420000000000002</v>
      </c>
      <c r="Q581" s="33">
        <f t="shared" si="119"/>
        <v>15.276</v>
      </c>
    </row>
    <row r="582" spans="1:17" s="29" customFormat="1" ht="21" customHeight="1" x14ac:dyDescent="0.2">
      <c r="A582" s="245"/>
      <c r="B582" s="246"/>
      <c r="C582" s="104" t="s">
        <v>146</v>
      </c>
      <c r="D582" s="7" t="s">
        <v>19</v>
      </c>
      <c r="E582" s="7" t="s">
        <v>190</v>
      </c>
      <c r="F582" s="7" t="s">
        <v>191</v>
      </c>
      <c r="G582" s="45" t="s">
        <v>162</v>
      </c>
      <c r="H582" s="80">
        <v>56</v>
      </c>
      <c r="I582" s="32">
        <v>35.800000000000004</v>
      </c>
      <c r="J582" s="33">
        <f t="shared" si="115"/>
        <v>34.010000000000005</v>
      </c>
      <c r="K582" s="33">
        <f t="shared" si="112"/>
        <v>32.220000000000006</v>
      </c>
      <c r="L582" s="33">
        <f t="shared" si="113"/>
        <v>30.430000000000003</v>
      </c>
      <c r="M582" s="33">
        <f t="shared" si="114"/>
        <v>28.640000000000004</v>
      </c>
      <c r="N582" s="33">
        <f t="shared" si="116"/>
        <v>26.85</v>
      </c>
      <c r="O582" s="33">
        <f t="shared" si="117"/>
        <v>25.060000000000002</v>
      </c>
      <c r="P582" s="33">
        <f t="shared" si="118"/>
        <v>23.270000000000003</v>
      </c>
      <c r="Q582" s="33">
        <f t="shared" si="119"/>
        <v>20.406000000000002</v>
      </c>
    </row>
    <row r="583" spans="1:17" s="29" customFormat="1" ht="21" customHeight="1" x14ac:dyDescent="0.2">
      <c r="C583" s="105" t="s">
        <v>146</v>
      </c>
      <c r="D583" s="3" t="s">
        <v>19</v>
      </c>
      <c r="E583" s="3" t="s">
        <v>190</v>
      </c>
      <c r="F583" s="3" t="s">
        <v>191</v>
      </c>
      <c r="G583" s="57" t="s">
        <v>189</v>
      </c>
      <c r="H583" s="79">
        <v>56</v>
      </c>
      <c r="I583" s="32">
        <v>38.5</v>
      </c>
      <c r="J583" s="33">
        <f t="shared" si="115"/>
        <v>36.575000000000003</v>
      </c>
      <c r="K583" s="33">
        <f t="shared" si="112"/>
        <v>34.65</v>
      </c>
      <c r="L583" s="33">
        <f t="shared" si="113"/>
        <v>32.725000000000001</v>
      </c>
      <c r="M583" s="33">
        <f t="shared" si="114"/>
        <v>30.8</v>
      </c>
      <c r="N583" s="33">
        <f t="shared" si="116"/>
        <v>28.875</v>
      </c>
      <c r="O583" s="33">
        <f t="shared" si="117"/>
        <v>26.950000000000003</v>
      </c>
      <c r="P583" s="33">
        <f t="shared" si="118"/>
        <v>25.024999999999999</v>
      </c>
      <c r="Q583" s="33">
        <f t="shared" si="119"/>
        <v>21.945</v>
      </c>
    </row>
    <row r="584" spans="1:17" s="29" customFormat="1" ht="21" customHeight="1" x14ac:dyDescent="0.2">
      <c r="C584" s="104" t="s">
        <v>146</v>
      </c>
      <c r="D584" s="7" t="s">
        <v>9</v>
      </c>
      <c r="E584" s="7" t="s">
        <v>9</v>
      </c>
      <c r="F584" s="7" t="s">
        <v>77</v>
      </c>
      <c r="G584" s="45" t="s">
        <v>162</v>
      </c>
      <c r="H584" s="80">
        <v>56</v>
      </c>
      <c r="I584" s="32">
        <v>43.4</v>
      </c>
      <c r="J584" s="33">
        <f t="shared" si="115"/>
        <v>41.23</v>
      </c>
      <c r="K584" s="33">
        <f t="shared" si="112"/>
        <v>39.06</v>
      </c>
      <c r="L584" s="33">
        <f t="shared" si="113"/>
        <v>36.89</v>
      </c>
      <c r="M584" s="33">
        <f t="shared" si="114"/>
        <v>34.72</v>
      </c>
      <c r="N584" s="33">
        <f t="shared" si="116"/>
        <v>32.549999999999997</v>
      </c>
      <c r="O584" s="33">
        <f t="shared" si="117"/>
        <v>30.38</v>
      </c>
      <c r="P584" s="33">
        <f t="shared" si="118"/>
        <v>28.21</v>
      </c>
      <c r="Q584" s="33">
        <f t="shared" si="119"/>
        <v>24.737999999999996</v>
      </c>
    </row>
    <row r="585" spans="1:17" s="29" customFormat="1" ht="21" customHeight="1" x14ac:dyDescent="0.2">
      <c r="C585" s="106" t="s">
        <v>146</v>
      </c>
      <c r="D585" s="5" t="s">
        <v>9</v>
      </c>
      <c r="E585" s="5" t="s">
        <v>9</v>
      </c>
      <c r="F585" s="5" t="s">
        <v>77</v>
      </c>
      <c r="G585" s="66" t="s">
        <v>189</v>
      </c>
      <c r="H585" s="81">
        <v>56</v>
      </c>
      <c r="I585" s="32">
        <v>48.9</v>
      </c>
      <c r="J585" s="33">
        <f t="shared" si="115"/>
        <v>46.454999999999998</v>
      </c>
      <c r="K585" s="33">
        <f t="shared" si="112"/>
        <v>44.01</v>
      </c>
      <c r="L585" s="33">
        <f t="shared" si="113"/>
        <v>41.564999999999998</v>
      </c>
      <c r="M585" s="33">
        <f t="shared" si="114"/>
        <v>39.119999999999997</v>
      </c>
      <c r="N585" s="33">
        <f t="shared" si="116"/>
        <v>36.674999999999997</v>
      </c>
      <c r="O585" s="33">
        <f t="shared" si="117"/>
        <v>34.230000000000004</v>
      </c>
      <c r="P585" s="33">
        <f t="shared" si="118"/>
        <v>31.785</v>
      </c>
      <c r="Q585" s="33">
        <f t="shared" si="119"/>
        <v>27.872999999999998</v>
      </c>
    </row>
    <row r="586" spans="1:17" s="29" customFormat="1" ht="21" customHeight="1" x14ac:dyDescent="0.2">
      <c r="C586" s="105" t="s">
        <v>146</v>
      </c>
      <c r="D586" s="3" t="s">
        <v>9</v>
      </c>
      <c r="E586" s="3" t="s">
        <v>9</v>
      </c>
      <c r="F586" s="3" t="s">
        <v>77</v>
      </c>
      <c r="G586" s="60" t="s">
        <v>179</v>
      </c>
      <c r="H586" s="79">
        <v>56</v>
      </c>
      <c r="I586" s="32">
        <v>43.4</v>
      </c>
      <c r="J586" s="33">
        <f t="shared" si="115"/>
        <v>41.23</v>
      </c>
      <c r="K586" s="33">
        <f t="shared" si="112"/>
        <v>39.06</v>
      </c>
      <c r="L586" s="33">
        <f t="shared" si="113"/>
        <v>36.89</v>
      </c>
      <c r="M586" s="33">
        <f t="shared" si="114"/>
        <v>34.72</v>
      </c>
      <c r="N586" s="33">
        <f t="shared" si="116"/>
        <v>32.549999999999997</v>
      </c>
      <c r="O586" s="33">
        <f t="shared" si="117"/>
        <v>30.38</v>
      </c>
      <c r="P586" s="33">
        <f t="shared" si="118"/>
        <v>28.21</v>
      </c>
      <c r="Q586" s="33">
        <f t="shared" si="119"/>
        <v>24.737999999999996</v>
      </c>
    </row>
    <row r="587" spans="1:17" s="29" customFormat="1" ht="21" customHeight="1" x14ac:dyDescent="0.2">
      <c r="A587" s="245"/>
      <c r="B587" s="246"/>
      <c r="C587" s="104" t="s">
        <v>146</v>
      </c>
      <c r="D587" s="7" t="s">
        <v>20</v>
      </c>
      <c r="E587" s="7" t="s">
        <v>190</v>
      </c>
      <c r="F587" s="7" t="s">
        <v>188</v>
      </c>
      <c r="G587" s="45" t="s">
        <v>162</v>
      </c>
      <c r="H587" s="80">
        <v>56</v>
      </c>
      <c r="I587" s="32">
        <v>38.5</v>
      </c>
      <c r="J587" s="33">
        <f t="shared" si="115"/>
        <v>36.575000000000003</v>
      </c>
      <c r="K587" s="33">
        <f t="shared" si="112"/>
        <v>34.65</v>
      </c>
      <c r="L587" s="33">
        <f t="shared" si="113"/>
        <v>32.725000000000001</v>
      </c>
      <c r="M587" s="33">
        <f t="shared" si="114"/>
        <v>30.8</v>
      </c>
      <c r="N587" s="33">
        <f t="shared" si="116"/>
        <v>28.875</v>
      </c>
      <c r="O587" s="33">
        <f t="shared" si="117"/>
        <v>26.950000000000003</v>
      </c>
      <c r="P587" s="33">
        <f t="shared" si="118"/>
        <v>25.024999999999999</v>
      </c>
      <c r="Q587" s="33">
        <f t="shared" si="119"/>
        <v>21.945</v>
      </c>
    </row>
    <row r="588" spans="1:17" s="29" customFormat="1" ht="21" customHeight="1" x14ac:dyDescent="0.2">
      <c r="C588" s="105" t="s">
        <v>146</v>
      </c>
      <c r="D588" s="3" t="s">
        <v>20</v>
      </c>
      <c r="E588" s="3" t="s">
        <v>190</v>
      </c>
      <c r="F588" s="3" t="s">
        <v>188</v>
      </c>
      <c r="G588" s="57" t="s">
        <v>189</v>
      </c>
      <c r="H588" s="79">
        <v>56</v>
      </c>
      <c r="I588" s="32">
        <v>41.5</v>
      </c>
      <c r="J588" s="33">
        <f t="shared" si="115"/>
        <v>39.424999999999997</v>
      </c>
      <c r="K588" s="33">
        <f t="shared" si="112"/>
        <v>37.35</v>
      </c>
      <c r="L588" s="33">
        <f t="shared" si="113"/>
        <v>35.274999999999999</v>
      </c>
      <c r="M588" s="33">
        <f t="shared" si="114"/>
        <v>33.200000000000003</v>
      </c>
      <c r="N588" s="33">
        <f t="shared" si="116"/>
        <v>31.125</v>
      </c>
      <c r="O588" s="33">
        <f t="shared" si="117"/>
        <v>29.05</v>
      </c>
      <c r="P588" s="33">
        <f t="shared" si="118"/>
        <v>26.975000000000001</v>
      </c>
      <c r="Q588" s="33">
        <f t="shared" si="119"/>
        <v>23.654999999999998</v>
      </c>
    </row>
    <row r="589" spans="1:17" s="29" customFormat="1" ht="21" customHeight="1" x14ac:dyDescent="0.2">
      <c r="A589" s="245"/>
      <c r="B589" s="246"/>
      <c r="C589" s="104" t="s">
        <v>146</v>
      </c>
      <c r="D589" s="7" t="s">
        <v>20</v>
      </c>
      <c r="E589" s="7" t="s">
        <v>24</v>
      </c>
      <c r="F589" s="7" t="s">
        <v>188</v>
      </c>
      <c r="G589" s="45" t="s">
        <v>162</v>
      </c>
      <c r="H589" s="80">
        <v>56</v>
      </c>
      <c r="I589" s="32">
        <v>41.4</v>
      </c>
      <c r="J589" s="33">
        <f t="shared" si="115"/>
        <v>39.33</v>
      </c>
      <c r="K589" s="33">
        <f t="shared" si="112"/>
        <v>37.26</v>
      </c>
      <c r="L589" s="33">
        <f t="shared" si="113"/>
        <v>35.19</v>
      </c>
      <c r="M589" s="33">
        <f t="shared" si="114"/>
        <v>33.119999999999997</v>
      </c>
      <c r="N589" s="33">
        <f t="shared" si="116"/>
        <v>31.049999999999997</v>
      </c>
      <c r="O589" s="33">
        <f t="shared" si="117"/>
        <v>28.979999999999997</v>
      </c>
      <c r="P589" s="33">
        <f t="shared" si="118"/>
        <v>26.91</v>
      </c>
      <c r="Q589" s="33">
        <f t="shared" si="119"/>
        <v>23.597999999999999</v>
      </c>
    </row>
    <row r="590" spans="1:17" s="29" customFormat="1" ht="21" customHeight="1" x14ac:dyDescent="0.2">
      <c r="C590" s="105" t="s">
        <v>146</v>
      </c>
      <c r="D590" s="3" t="s">
        <v>20</v>
      </c>
      <c r="E590" s="3" t="s">
        <v>24</v>
      </c>
      <c r="F590" s="3" t="s">
        <v>188</v>
      </c>
      <c r="G590" s="57" t="s">
        <v>189</v>
      </c>
      <c r="H590" s="79">
        <v>56</v>
      </c>
      <c r="I590" s="32">
        <v>45.6</v>
      </c>
      <c r="J590" s="33">
        <f t="shared" si="115"/>
        <v>43.32</v>
      </c>
      <c r="K590" s="33">
        <f t="shared" si="112"/>
        <v>41.04</v>
      </c>
      <c r="L590" s="33">
        <f t="shared" si="113"/>
        <v>38.760000000000005</v>
      </c>
      <c r="M590" s="33">
        <f t="shared" si="114"/>
        <v>36.480000000000004</v>
      </c>
      <c r="N590" s="33">
        <f t="shared" si="116"/>
        <v>34.200000000000003</v>
      </c>
      <c r="O590" s="33">
        <f t="shared" si="117"/>
        <v>31.92</v>
      </c>
      <c r="P590" s="33">
        <f t="shared" si="118"/>
        <v>29.64</v>
      </c>
      <c r="Q590" s="33">
        <f t="shared" si="119"/>
        <v>25.992000000000001</v>
      </c>
    </row>
    <row r="591" spans="1:17" s="29" customFormat="1" ht="21" customHeight="1" x14ac:dyDescent="0.2">
      <c r="C591" s="104" t="s">
        <v>146</v>
      </c>
      <c r="D591" s="7" t="s">
        <v>145</v>
      </c>
      <c r="E591" s="7" t="s">
        <v>24</v>
      </c>
      <c r="F591" s="7" t="s">
        <v>147</v>
      </c>
      <c r="G591" s="45" t="s">
        <v>162</v>
      </c>
      <c r="H591" s="80">
        <v>56</v>
      </c>
      <c r="I591" s="32">
        <v>37.6</v>
      </c>
      <c r="J591" s="33">
        <f t="shared" si="115"/>
        <v>35.72</v>
      </c>
      <c r="K591" s="33">
        <f t="shared" si="112"/>
        <v>33.840000000000003</v>
      </c>
      <c r="L591" s="33">
        <f t="shared" si="113"/>
        <v>31.96</v>
      </c>
      <c r="M591" s="33">
        <f t="shared" si="114"/>
        <v>30.080000000000002</v>
      </c>
      <c r="N591" s="33">
        <f t="shared" si="116"/>
        <v>28.200000000000003</v>
      </c>
      <c r="O591" s="33">
        <f t="shared" si="117"/>
        <v>26.32</v>
      </c>
      <c r="P591" s="33">
        <f t="shared" si="118"/>
        <v>24.44</v>
      </c>
      <c r="Q591" s="33">
        <f t="shared" si="119"/>
        <v>21.431999999999999</v>
      </c>
    </row>
    <row r="592" spans="1:17" s="29" customFormat="1" ht="21" customHeight="1" x14ac:dyDescent="0.2">
      <c r="C592" s="105" t="s">
        <v>146</v>
      </c>
      <c r="D592" s="3" t="s">
        <v>145</v>
      </c>
      <c r="E592" s="3" t="s">
        <v>24</v>
      </c>
      <c r="F592" s="3" t="s">
        <v>147</v>
      </c>
      <c r="G592" s="57" t="s">
        <v>189</v>
      </c>
      <c r="H592" s="79">
        <v>56</v>
      </c>
      <c r="I592" s="32">
        <v>40.4</v>
      </c>
      <c r="J592" s="33">
        <f t="shared" si="115"/>
        <v>38.379999999999995</v>
      </c>
      <c r="K592" s="33">
        <f t="shared" si="112"/>
        <v>36.36</v>
      </c>
      <c r="L592" s="33">
        <f t="shared" si="113"/>
        <v>34.339999999999996</v>
      </c>
      <c r="M592" s="33">
        <f t="shared" si="114"/>
        <v>32.32</v>
      </c>
      <c r="N592" s="33">
        <f t="shared" si="116"/>
        <v>30.299999999999997</v>
      </c>
      <c r="O592" s="33">
        <f t="shared" si="117"/>
        <v>28.28</v>
      </c>
      <c r="P592" s="33">
        <f t="shared" si="118"/>
        <v>26.259999999999998</v>
      </c>
      <c r="Q592" s="33">
        <f t="shared" si="119"/>
        <v>23.027999999999999</v>
      </c>
    </row>
    <row r="593" spans="1:17" s="29" customFormat="1" ht="21" customHeight="1" x14ac:dyDescent="0.2">
      <c r="C593" s="104" t="s">
        <v>146</v>
      </c>
      <c r="D593" s="5" t="s">
        <v>17</v>
      </c>
      <c r="E593" s="5" t="s">
        <v>92</v>
      </c>
      <c r="F593" s="5" t="s">
        <v>36</v>
      </c>
      <c r="G593" s="45" t="s">
        <v>162</v>
      </c>
      <c r="H593" s="80">
        <v>56</v>
      </c>
      <c r="I593" s="32">
        <v>37.5</v>
      </c>
      <c r="J593" s="33">
        <f t="shared" si="115"/>
        <v>35.625</v>
      </c>
      <c r="K593" s="33">
        <f t="shared" si="112"/>
        <v>33.75</v>
      </c>
      <c r="L593" s="33">
        <f t="shared" si="113"/>
        <v>31.875</v>
      </c>
      <c r="M593" s="33">
        <f t="shared" si="114"/>
        <v>30</v>
      </c>
      <c r="N593" s="33">
        <f t="shared" si="116"/>
        <v>28.125</v>
      </c>
      <c r="O593" s="33">
        <f t="shared" si="117"/>
        <v>26.25</v>
      </c>
      <c r="P593" s="33">
        <f t="shared" si="118"/>
        <v>24.375</v>
      </c>
      <c r="Q593" s="33">
        <f t="shared" si="119"/>
        <v>21.375</v>
      </c>
    </row>
    <row r="594" spans="1:17" s="29" customFormat="1" ht="21" customHeight="1" x14ac:dyDescent="0.2">
      <c r="C594" s="106" t="s">
        <v>146</v>
      </c>
      <c r="D594" s="5" t="s">
        <v>17</v>
      </c>
      <c r="E594" s="5" t="s">
        <v>92</v>
      </c>
      <c r="F594" s="5" t="s">
        <v>36</v>
      </c>
      <c r="G594" s="57" t="s">
        <v>189</v>
      </c>
      <c r="H594" s="81"/>
      <c r="I594" s="32">
        <v>40.200000000000003</v>
      </c>
      <c r="J594" s="33">
        <f t="shared" si="115"/>
        <v>38.190000000000005</v>
      </c>
      <c r="K594" s="33">
        <f t="shared" si="112"/>
        <v>36.18</v>
      </c>
      <c r="L594" s="33">
        <f t="shared" si="113"/>
        <v>34.17</v>
      </c>
      <c r="M594" s="33">
        <f t="shared" si="114"/>
        <v>32.160000000000004</v>
      </c>
      <c r="N594" s="33">
        <f t="shared" si="116"/>
        <v>30.150000000000002</v>
      </c>
      <c r="O594" s="33">
        <f t="shared" si="117"/>
        <v>28.14</v>
      </c>
      <c r="P594" s="33">
        <f t="shared" si="118"/>
        <v>26.130000000000003</v>
      </c>
      <c r="Q594" s="33">
        <f t="shared" si="119"/>
        <v>22.914000000000001</v>
      </c>
    </row>
    <row r="595" spans="1:17" s="29" customFormat="1" ht="21" customHeight="1" x14ac:dyDescent="0.2">
      <c r="C595" s="104" t="s">
        <v>146</v>
      </c>
      <c r="D595" s="7" t="s">
        <v>290</v>
      </c>
      <c r="E595" s="7" t="s">
        <v>190</v>
      </c>
      <c r="F595" s="7" t="s">
        <v>147</v>
      </c>
      <c r="G595" s="45" t="s">
        <v>162</v>
      </c>
      <c r="H595" s="80">
        <v>56</v>
      </c>
      <c r="I595" s="32">
        <v>38.5</v>
      </c>
      <c r="J595" s="33">
        <f t="shared" si="115"/>
        <v>36.575000000000003</v>
      </c>
      <c r="K595" s="33">
        <f t="shared" si="112"/>
        <v>34.65</v>
      </c>
      <c r="L595" s="33">
        <f t="shared" si="113"/>
        <v>32.725000000000001</v>
      </c>
      <c r="M595" s="33">
        <f t="shared" si="114"/>
        <v>30.8</v>
      </c>
      <c r="N595" s="33">
        <f t="shared" si="116"/>
        <v>28.875</v>
      </c>
      <c r="O595" s="33">
        <f t="shared" si="117"/>
        <v>26.950000000000003</v>
      </c>
      <c r="P595" s="33">
        <f t="shared" si="118"/>
        <v>25.024999999999999</v>
      </c>
      <c r="Q595" s="33">
        <f t="shared" si="119"/>
        <v>21.945</v>
      </c>
    </row>
    <row r="596" spans="1:17" s="29" customFormat="1" ht="21" customHeight="1" x14ac:dyDescent="0.2">
      <c r="C596" s="106" t="s">
        <v>146</v>
      </c>
      <c r="D596" s="5" t="s">
        <v>290</v>
      </c>
      <c r="E596" s="5" t="s">
        <v>190</v>
      </c>
      <c r="F596" s="5" t="s">
        <v>147</v>
      </c>
      <c r="G596" s="57" t="s">
        <v>189</v>
      </c>
      <c r="H596" s="81"/>
      <c r="I596" s="32">
        <v>44.4</v>
      </c>
      <c r="J596" s="33">
        <f t="shared" si="115"/>
        <v>42.18</v>
      </c>
      <c r="K596" s="33">
        <f t="shared" si="112"/>
        <v>39.96</v>
      </c>
      <c r="L596" s="33">
        <f t="shared" si="113"/>
        <v>37.74</v>
      </c>
      <c r="M596" s="33">
        <f t="shared" si="114"/>
        <v>35.519999999999996</v>
      </c>
      <c r="N596" s="33">
        <f t="shared" si="116"/>
        <v>33.299999999999997</v>
      </c>
      <c r="O596" s="33">
        <f t="shared" si="117"/>
        <v>31.08</v>
      </c>
      <c r="P596" s="33">
        <f t="shared" si="118"/>
        <v>28.86</v>
      </c>
      <c r="Q596" s="33">
        <f t="shared" si="119"/>
        <v>25.308</v>
      </c>
    </row>
    <row r="597" spans="1:17" s="29" customFormat="1" ht="21" customHeight="1" x14ac:dyDescent="0.2">
      <c r="C597" s="103" t="s">
        <v>233</v>
      </c>
      <c r="D597" s="1" t="s">
        <v>26</v>
      </c>
      <c r="E597" s="1" t="s">
        <v>26</v>
      </c>
      <c r="F597" s="1" t="s">
        <v>26</v>
      </c>
      <c r="G597" s="54" t="s">
        <v>317</v>
      </c>
      <c r="H597" s="77">
        <v>56</v>
      </c>
      <c r="I597" s="32">
        <v>73.8</v>
      </c>
      <c r="J597" s="33">
        <f t="shared" si="115"/>
        <v>70.11</v>
      </c>
      <c r="K597" s="33">
        <f t="shared" si="112"/>
        <v>66.42</v>
      </c>
      <c r="L597" s="33">
        <f t="shared" si="113"/>
        <v>62.73</v>
      </c>
      <c r="M597" s="33">
        <f t="shared" si="114"/>
        <v>59.04</v>
      </c>
      <c r="N597" s="33">
        <f t="shared" si="116"/>
        <v>55.349999999999994</v>
      </c>
      <c r="O597" s="33">
        <f t="shared" si="117"/>
        <v>51.66</v>
      </c>
      <c r="P597" s="33">
        <f t="shared" si="118"/>
        <v>47.97</v>
      </c>
      <c r="Q597" s="33">
        <f t="shared" si="119"/>
        <v>42.066000000000003</v>
      </c>
    </row>
    <row r="598" spans="1:17" s="29" customFormat="1" ht="33.75" customHeight="1" x14ac:dyDescent="0.2">
      <c r="C598" s="103" t="s">
        <v>233</v>
      </c>
      <c r="D598" s="186" t="s">
        <v>26</v>
      </c>
      <c r="E598" s="186" t="s">
        <v>26</v>
      </c>
      <c r="F598" s="186" t="s">
        <v>26</v>
      </c>
      <c r="G598" s="54" t="s">
        <v>465</v>
      </c>
      <c r="H598" s="77">
        <v>56</v>
      </c>
      <c r="I598" s="32">
        <v>55.7</v>
      </c>
      <c r="J598" s="33">
        <f t="shared" si="115"/>
        <v>52.915000000000006</v>
      </c>
      <c r="K598" s="33">
        <f t="shared" ref="K598:K661" si="136">I598-I598*0.1</f>
        <v>50.13</v>
      </c>
      <c r="L598" s="33">
        <f t="shared" ref="L598:L661" si="137">I598-I598*0.15</f>
        <v>47.344999999999999</v>
      </c>
      <c r="M598" s="33">
        <f t="shared" ref="M598:M661" si="138">I598-I598*0.2</f>
        <v>44.56</v>
      </c>
      <c r="N598" s="33">
        <f t="shared" si="116"/>
        <v>41.775000000000006</v>
      </c>
      <c r="O598" s="33">
        <f t="shared" si="117"/>
        <v>38.99</v>
      </c>
      <c r="P598" s="33">
        <f t="shared" si="118"/>
        <v>36.204999999999998</v>
      </c>
      <c r="Q598" s="33">
        <f t="shared" si="119"/>
        <v>31.749000000000002</v>
      </c>
    </row>
    <row r="599" spans="1:17" s="29" customFormat="1" ht="21" customHeight="1" x14ac:dyDescent="0.2">
      <c r="C599" s="103" t="s">
        <v>233</v>
      </c>
      <c r="D599" s="186" t="s">
        <v>11</v>
      </c>
      <c r="E599" s="186" t="s">
        <v>11</v>
      </c>
      <c r="F599" s="186" t="s">
        <v>58</v>
      </c>
      <c r="G599" s="54" t="s">
        <v>317</v>
      </c>
      <c r="H599" s="77">
        <v>56</v>
      </c>
      <c r="I599" s="32">
        <v>76.8</v>
      </c>
      <c r="J599" s="33">
        <f t="shared" ref="J599:J662" si="139">I599-I599*0.05</f>
        <v>72.959999999999994</v>
      </c>
      <c r="K599" s="33">
        <f t="shared" si="136"/>
        <v>69.12</v>
      </c>
      <c r="L599" s="33">
        <f t="shared" si="137"/>
        <v>65.28</v>
      </c>
      <c r="M599" s="33">
        <f t="shared" si="138"/>
        <v>61.44</v>
      </c>
      <c r="N599" s="33">
        <f t="shared" ref="N599:N662" si="140">I599-I599*0.25</f>
        <v>57.599999999999994</v>
      </c>
      <c r="O599" s="33">
        <f t="shared" ref="O599:O662" si="141">I599-I599*0.3</f>
        <v>53.76</v>
      </c>
      <c r="P599" s="33">
        <f t="shared" ref="P599:P662" si="142">I599-I599*0.35</f>
        <v>49.92</v>
      </c>
      <c r="Q599" s="33">
        <f t="shared" ref="Q599:Q662" si="143">J599-J599*0.4</f>
        <v>43.775999999999996</v>
      </c>
    </row>
    <row r="600" spans="1:17" s="29" customFormat="1" ht="31.5" customHeight="1" x14ac:dyDescent="0.2">
      <c r="C600" s="103" t="s">
        <v>233</v>
      </c>
      <c r="D600" s="186" t="s">
        <v>11</v>
      </c>
      <c r="E600" s="186" t="s">
        <v>11</v>
      </c>
      <c r="F600" s="186" t="s">
        <v>58</v>
      </c>
      <c r="G600" s="54" t="s">
        <v>465</v>
      </c>
      <c r="H600" s="77">
        <v>56</v>
      </c>
      <c r="I600" s="32">
        <v>55.7</v>
      </c>
      <c r="J600" s="33">
        <f t="shared" si="139"/>
        <v>52.915000000000006</v>
      </c>
      <c r="K600" s="33">
        <f t="shared" si="136"/>
        <v>50.13</v>
      </c>
      <c r="L600" s="33">
        <f t="shared" si="137"/>
        <v>47.344999999999999</v>
      </c>
      <c r="M600" s="33">
        <f t="shared" si="138"/>
        <v>44.56</v>
      </c>
      <c r="N600" s="33">
        <f t="shared" si="140"/>
        <v>41.775000000000006</v>
      </c>
      <c r="O600" s="33">
        <f t="shared" si="141"/>
        <v>38.99</v>
      </c>
      <c r="P600" s="33">
        <f t="shared" si="142"/>
        <v>36.204999999999998</v>
      </c>
      <c r="Q600" s="33">
        <f t="shared" si="143"/>
        <v>31.749000000000002</v>
      </c>
    </row>
    <row r="601" spans="1:17" s="29" customFormat="1" ht="24.75" customHeight="1" x14ac:dyDescent="0.2">
      <c r="C601" s="103" t="s">
        <v>146</v>
      </c>
      <c r="D601" s="197" t="s">
        <v>97</v>
      </c>
      <c r="E601" s="197" t="s">
        <v>221</v>
      </c>
      <c r="F601" s="197" t="s">
        <v>85</v>
      </c>
      <c r="G601" s="54" t="s">
        <v>162</v>
      </c>
      <c r="H601" s="80">
        <v>56</v>
      </c>
      <c r="I601" s="32">
        <v>42.1</v>
      </c>
      <c r="J601" s="33">
        <f t="shared" si="139"/>
        <v>39.995000000000005</v>
      </c>
      <c r="K601" s="33">
        <f t="shared" si="136"/>
        <v>37.89</v>
      </c>
      <c r="L601" s="33">
        <f t="shared" si="137"/>
        <v>35.785000000000004</v>
      </c>
      <c r="M601" s="33">
        <f t="shared" si="138"/>
        <v>33.68</v>
      </c>
      <c r="N601" s="33">
        <f t="shared" si="140"/>
        <v>31.575000000000003</v>
      </c>
      <c r="O601" s="33">
        <f t="shared" si="141"/>
        <v>29.47</v>
      </c>
      <c r="P601" s="33">
        <f t="shared" si="142"/>
        <v>27.365000000000002</v>
      </c>
      <c r="Q601" s="33">
        <f t="shared" si="143"/>
        <v>23.997</v>
      </c>
    </row>
    <row r="602" spans="1:17" s="29" customFormat="1" ht="21.75" customHeight="1" x14ac:dyDescent="0.2">
      <c r="C602" s="105" t="s">
        <v>146</v>
      </c>
      <c r="D602" s="197" t="s">
        <v>97</v>
      </c>
      <c r="E602" s="197" t="s">
        <v>221</v>
      </c>
      <c r="F602" s="197" t="s">
        <v>85</v>
      </c>
      <c r="G602" s="57" t="s">
        <v>189</v>
      </c>
      <c r="H602" s="79">
        <v>56</v>
      </c>
      <c r="I602" s="32">
        <v>45.7</v>
      </c>
      <c r="J602" s="33">
        <f t="shared" si="139"/>
        <v>43.415000000000006</v>
      </c>
      <c r="K602" s="33">
        <f t="shared" si="136"/>
        <v>41.13</v>
      </c>
      <c r="L602" s="33">
        <f t="shared" si="137"/>
        <v>38.844999999999999</v>
      </c>
      <c r="M602" s="33">
        <f t="shared" si="138"/>
        <v>36.56</v>
      </c>
      <c r="N602" s="33">
        <f t="shared" si="140"/>
        <v>34.275000000000006</v>
      </c>
      <c r="O602" s="33">
        <f t="shared" si="141"/>
        <v>31.990000000000002</v>
      </c>
      <c r="P602" s="33">
        <f t="shared" si="142"/>
        <v>29.705000000000005</v>
      </c>
      <c r="Q602" s="33">
        <f t="shared" si="143"/>
        <v>26.049000000000003</v>
      </c>
    </row>
    <row r="603" spans="1:17" s="29" customFormat="1" ht="21" customHeight="1" x14ac:dyDescent="0.2">
      <c r="A603" s="245"/>
      <c r="B603" s="246"/>
      <c r="C603" s="104" t="s">
        <v>146</v>
      </c>
      <c r="D603" s="7" t="s">
        <v>97</v>
      </c>
      <c r="E603" s="7" t="s">
        <v>24</v>
      </c>
      <c r="F603" s="7" t="s">
        <v>77</v>
      </c>
      <c r="G603" s="45" t="s">
        <v>162</v>
      </c>
      <c r="H603" s="80">
        <v>56</v>
      </c>
      <c r="I603" s="32">
        <v>46.800000000000004</v>
      </c>
      <c r="J603" s="33">
        <f t="shared" si="139"/>
        <v>44.46</v>
      </c>
      <c r="K603" s="33">
        <f t="shared" si="136"/>
        <v>42.120000000000005</v>
      </c>
      <c r="L603" s="33">
        <f t="shared" si="137"/>
        <v>39.78</v>
      </c>
      <c r="M603" s="33">
        <f t="shared" si="138"/>
        <v>37.440000000000005</v>
      </c>
      <c r="N603" s="33">
        <f t="shared" si="140"/>
        <v>35.1</v>
      </c>
      <c r="O603" s="33">
        <f t="shared" si="141"/>
        <v>32.760000000000005</v>
      </c>
      <c r="P603" s="33">
        <f t="shared" si="142"/>
        <v>30.420000000000005</v>
      </c>
      <c r="Q603" s="33">
        <f t="shared" si="143"/>
        <v>26.675999999999998</v>
      </c>
    </row>
    <row r="604" spans="1:17" s="29" customFormat="1" ht="21" customHeight="1" x14ac:dyDescent="0.2">
      <c r="C604" s="105" t="s">
        <v>146</v>
      </c>
      <c r="D604" s="3" t="s">
        <v>97</v>
      </c>
      <c r="E604" s="3" t="s">
        <v>24</v>
      </c>
      <c r="F604" s="3" t="s">
        <v>77</v>
      </c>
      <c r="G604" s="57" t="s">
        <v>189</v>
      </c>
      <c r="H604" s="79">
        <v>56</v>
      </c>
      <c r="I604" s="32">
        <v>52.300000000000004</v>
      </c>
      <c r="J604" s="33">
        <f t="shared" si="139"/>
        <v>49.685000000000002</v>
      </c>
      <c r="K604" s="33">
        <f t="shared" si="136"/>
        <v>47.070000000000007</v>
      </c>
      <c r="L604" s="33">
        <f t="shared" si="137"/>
        <v>44.455000000000005</v>
      </c>
      <c r="M604" s="33">
        <f t="shared" si="138"/>
        <v>41.84</v>
      </c>
      <c r="N604" s="33">
        <f t="shared" si="140"/>
        <v>39.225000000000001</v>
      </c>
      <c r="O604" s="33">
        <f t="shared" si="141"/>
        <v>36.61</v>
      </c>
      <c r="P604" s="33">
        <f t="shared" si="142"/>
        <v>33.995000000000005</v>
      </c>
      <c r="Q604" s="33">
        <f t="shared" si="143"/>
        <v>29.811</v>
      </c>
    </row>
    <row r="605" spans="1:17" s="29" customFormat="1" ht="21" customHeight="1" x14ac:dyDescent="0.2">
      <c r="C605" s="103" t="s">
        <v>146</v>
      </c>
      <c r="D605" s="1" t="s">
        <v>58</v>
      </c>
      <c r="E605" s="1" t="s">
        <v>241</v>
      </c>
      <c r="F605" s="1" t="s">
        <v>54</v>
      </c>
      <c r="G605" s="54" t="s">
        <v>162</v>
      </c>
      <c r="H605" s="77">
        <v>56</v>
      </c>
      <c r="I605" s="32">
        <v>64.599999999999994</v>
      </c>
      <c r="J605" s="33">
        <f t="shared" si="139"/>
        <v>61.37</v>
      </c>
      <c r="K605" s="33">
        <f t="shared" si="136"/>
        <v>58.139999999999993</v>
      </c>
      <c r="L605" s="33">
        <f t="shared" si="137"/>
        <v>54.91</v>
      </c>
      <c r="M605" s="33">
        <f t="shared" si="138"/>
        <v>51.679999999999993</v>
      </c>
      <c r="N605" s="33">
        <f t="shared" si="140"/>
        <v>48.449999999999996</v>
      </c>
      <c r="O605" s="33">
        <f t="shared" si="141"/>
        <v>45.22</v>
      </c>
      <c r="P605" s="33">
        <f t="shared" si="142"/>
        <v>41.989999999999995</v>
      </c>
      <c r="Q605" s="33">
        <f t="shared" si="143"/>
        <v>36.821999999999996</v>
      </c>
    </row>
    <row r="606" spans="1:17" s="29" customFormat="1" ht="21" customHeight="1" x14ac:dyDescent="0.2">
      <c r="C606" s="103" t="s">
        <v>146</v>
      </c>
      <c r="D606" s="1" t="s">
        <v>58</v>
      </c>
      <c r="E606" s="1" t="s">
        <v>258</v>
      </c>
      <c r="F606" s="1" t="s">
        <v>96</v>
      </c>
      <c r="G606" s="54" t="s">
        <v>162</v>
      </c>
      <c r="H606" s="77">
        <v>56</v>
      </c>
      <c r="I606" s="32">
        <v>44.7</v>
      </c>
      <c r="J606" s="33">
        <f t="shared" si="139"/>
        <v>42.465000000000003</v>
      </c>
      <c r="K606" s="33">
        <f t="shared" si="136"/>
        <v>40.230000000000004</v>
      </c>
      <c r="L606" s="33">
        <f t="shared" si="137"/>
        <v>37.995000000000005</v>
      </c>
      <c r="M606" s="33">
        <f t="shared" si="138"/>
        <v>35.760000000000005</v>
      </c>
      <c r="N606" s="33">
        <f t="shared" si="140"/>
        <v>33.525000000000006</v>
      </c>
      <c r="O606" s="33">
        <f t="shared" si="141"/>
        <v>31.290000000000003</v>
      </c>
      <c r="P606" s="33">
        <f t="shared" si="142"/>
        <v>29.055000000000003</v>
      </c>
      <c r="Q606" s="33">
        <f t="shared" si="143"/>
        <v>25.479000000000003</v>
      </c>
    </row>
    <row r="607" spans="1:17" s="29" customFormat="1" ht="21" customHeight="1" x14ac:dyDescent="0.2">
      <c r="C607" s="104" t="s">
        <v>146</v>
      </c>
      <c r="D607" s="7" t="s">
        <v>58</v>
      </c>
      <c r="E607" s="7" t="s">
        <v>22</v>
      </c>
      <c r="F607" s="7" t="s">
        <v>93</v>
      </c>
      <c r="G607" s="45" t="s">
        <v>162</v>
      </c>
      <c r="H607" s="80">
        <v>56</v>
      </c>
      <c r="I607" s="32">
        <v>72.5</v>
      </c>
      <c r="J607" s="33">
        <f t="shared" si="139"/>
        <v>68.875</v>
      </c>
      <c r="K607" s="33">
        <f t="shared" si="136"/>
        <v>65.25</v>
      </c>
      <c r="L607" s="33">
        <f t="shared" si="137"/>
        <v>61.625</v>
      </c>
      <c r="M607" s="33">
        <f t="shared" si="138"/>
        <v>58</v>
      </c>
      <c r="N607" s="33">
        <f t="shared" si="140"/>
        <v>54.375</v>
      </c>
      <c r="O607" s="33">
        <f t="shared" si="141"/>
        <v>50.75</v>
      </c>
      <c r="P607" s="33">
        <f t="shared" si="142"/>
        <v>47.125</v>
      </c>
      <c r="Q607" s="33">
        <f t="shared" si="143"/>
        <v>41.325000000000003</v>
      </c>
    </row>
    <row r="608" spans="1:17" s="29" customFormat="1" ht="21" customHeight="1" x14ac:dyDescent="0.2">
      <c r="C608" s="105" t="s">
        <v>146</v>
      </c>
      <c r="D608" s="3" t="s">
        <v>58</v>
      </c>
      <c r="E608" s="3" t="s">
        <v>22</v>
      </c>
      <c r="F608" s="3" t="s">
        <v>93</v>
      </c>
      <c r="G608" s="57" t="s">
        <v>189</v>
      </c>
      <c r="H608" s="79">
        <v>56</v>
      </c>
      <c r="I608" s="32">
        <v>83.5</v>
      </c>
      <c r="J608" s="33">
        <f t="shared" si="139"/>
        <v>79.325000000000003</v>
      </c>
      <c r="K608" s="33">
        <f t="shared" si="136"/>
        <v>75.150000000000006</v>
      </c>
      <c r="L608" s="33">
        <f t="shared" si="137"/>
        <v>70.974999999999994</v>
      </c>
      <c r="M608" s="33">
        <f t="shared" si="138"/>
        <v>66.8</v>
      </c>
      <c r="N608" s="33">
        <f t="shared" si="140"/>
        <v>62.625</v>
      </c>
      <c r="O608" s="33">
        <f t="shared" si="141"/>
        <v>58.45</v>
      </c>
      <c r="P608" s="33">
        <f t="shared" si="142"/>
        <v>54.275000000000006</v>
      </c>
      <c r="Q608" s="33">
        <f t="shared" si="143"/>
        <v>47.594999999999999</v>
      </c>
    </row>
    <row r="609" spans="1:17" s="29" customFormat="1" ht="21" customHeight="1" x14ac:dyDescent="0.2">
      <c r="C609" s="104" t="s">
        <v>146</v>
      </c>
      <c r="D609" s="7" t="s">
        <v>82</v>
      </c>
      <c r="E609" s="7" t="s">
        <v>22</v>
      </c>
      <c r="F609" s="7" t="s">
        <v>35</v>
      </c>
      <c r="G609" s="45" t="s">
        <v>162</v>
      </c>
      <c r="H609" s="80">
        <v>56</v>
      </c>
      <c r="I609" s="32">
        <v>45</v>
      </c>
      <c r="J609" s="33">
        <f t="shared" si="139"/>
        <v>42.75</v>
      </c>
      <c r="K609" s="33">
        <f t="shared" si="136"/>
        <v>40.5</v>
      </c>
      <c r="L609" s="33">
        <f t="shared" si="137"/>
        <v>38.25</v>
      </c>
      <c r="M609" s="33">
        <f t="shared" si="138"/>
        <v>36</v>
      </c>
      <c r="N609" s="33">
        <f t="shared" si="140"/>
        <v>33.75</v>
      </c>
      <c r="O609" s="33">
        <f t="shared" si="141"/>
        <v>31.5</v>
      </c>
      <c r="P609" s="33">
        <f t="shared" si="142"/>
        <v>29.25</v>
      </c>
      <c r="Q609" s="33">
        <f t="shared" si="143"/>
        <v>25.65</v>
      </c>
    </row>
    <row r="610" spans="1:17" s="29" customFormat="1" ht="21" customHeight="1" x14ac:dyDescent="0.2">
      <c r="C610" s="105" t="s">
        <v>146</v>
      </c>
      <c r="D610" s="3" t="s">
        <v>82</v>
      </c>
      <c r="E610" s="3" t="s">
        <v>22</v>
      </c>
      <c r="F610" s="3" t="s">
        <v>35</v>
      </c>
      <c r="G610" s="57" t="s">
        <v>189</v>
      </c>
      <c r="H610" s="79">
        <v>56</v>
      </c>
      <c r="I610" s="32">
        <v>50.5</v>
      </c>
      <c r="J610" s="33">
        <f t="shared" si="139"/>
        <v>47.975000000000001</v>
      </c>
      <c r="K610" s="33">
        <f t="shared" si="136"/>
        <v>45.45</v>
      </c>
      <c r="L610" s="33">
        <f t="shared" si="137"/>
        <v>42.924999999999997</v>
      </c>
      <c r="M610" s="33">
        <f t="shared" si="138"/>
        <v>40.4</v>
      </c>
      <c r="N610" s="33">
        <f t="shared" si="140"/>
        <v>37.875</v>
      </c>
      <c r="O610" s="33">
        <f t="shared" si="141"/>
        <v>35.35</v>
      </c>
      <c r="P610" s="33">
        <f t="shared" si="142"/>
        <v>32.825000000000003</v>
      </c>
      <c r="Q610" s="33">
        <f t="shared" si="143"/>
        <v>28.785</v>
      </c>
    </row>
    <row r="611" spans="1:17" s="29" customFormat="1" ht="21" customHeight="1" x14ac:dyDescent="0.2">
      <c r="C611" s="103" t="s">
        <v>146</v>
      </c>
      <c r="D611" s="186" t="s">
        <v>87</v>
      </c>
      <c r="E611" s="186" t="s">
        <v>17</v>
      </c>
      <c r="F611" s="186" t="s">
        <v>54</v>
      </c>
      <c r="G611" s="54" t="s">
        <v>463</v>
      </c>
      <c r="H611" s="77">
        <v>56</v>
      </c>
      <c r="I611" s="32">
        <v>77.7</v>
      </c>
      <c r="J611" s="33">
        <f t="shared" si="139"/>
        <v>73.814999999999998</v>
      </c>
      <c r="K611" s="33">
        <f t="shared" si="136"/>
        <v>69.930000000000007</v>
      </c>
      <c r="L611" s="33">
        <f t="shared" si="137"/>
        <v>66.045000000000002</v>
      </c>
      <c r="M611" s="33">
        <f t="shared" si="138"/>
        <v>62.160000000000004</v>
      </c>
      <c r="N611" s="33">
        <f t="shared" si="140"/>
        <v>58.275000000000006</v>
      </c>
      <c r="O611" s="33">
        <f t="shared" si="141"/>
        <v>54.39</v>
      </c>
      <c r="P611" s="33">
        <f t="shared" si="142"/>
        <v>50.505000000000003</v>
      </c>
      <c r="Q611" s="33">
        <f t="shared" si="143"/>
        <v>44.289000000000001</v>
      </c>
    </row>
    <row r="612" spans="1:17" s="29" customFormat="1" ht="21" customHeight="1" x14ac:dyDescent="0.2">
      <c r="C612" s="103" t="s">
        <v>146</v>
      </c>
      <c r="D612" s="1" t="s">
        <v>87</v>
      </c>
      <c r="E612" s="1" t="s">
        <v>17</v>
      </c>
      <c r="F612" s="1" t="s">
        <v>54</v>
      </c>
      <c r="G612" s="54" t="s">
        <v>386</v>
      </c>
      <c r="H612" s="77">
        <v>56</v>
      </c>
      <c r="I612" s="32">
        <v>65.2</v>
      </c>
      <c r="J612" s="33">
        <f t="shared" si="139"/>
        <v>61.940000000000005</v>
      </c>
      <c r="K612" s="33">
        <f t="shared" si="136"/>
        <v>58.68</v>
      </c>
      <c r="L612" s="33">
        <f t="shared" si="137"/>
        <v>55.42</v>
      </c>
      <c r="M612" s="33">
        <f t="shared" si="138"/>
        <v>52.160000000000004</v>
      </c>
      <c r="N612" s="33">
        <f t="shared" si="140"/>
        <v>48.900000000000006</v>
      </c>
      <c r="O612" s="33">
        <f t="shared" si="141"/>
        <v>45.64</v>
      </c>
      <c r="P612" s="33">
        <f t="shared" si="142"/>
        <v>42.38</v>
      </c>
      <c r="Q612" s="33">
        <f t="shared" si="143"/>
        <v>37.164000000000001</v>
      </c>
    </row>
    <row r="613" spans="1:17" s="29" customFormat="1" ht="21" customHeight="1" x14ac:dyDescent="0.2">
      <c r="C613" s="104" t="s">
        <v>146</v>
      </c>
      <c r="D613" s="7" t="s">
        <v>83</v>
      </c>
      <c r="E613" s="7" t="s">
        <v>22</v>
      </c>
      <c r="F613" s="7" t="s">
        <v>109</v>
      </c>
      <c r="G613" s="45" t="s">
        <v>162</v>
      </c>
      <c r="H613" s="80">
        <v>56</v>
      </c>
      <c r="I613" s="32">
        <v>53.800000000000004</v>
      </c>
      <c r="J613" s="33">
        <f t="shared" si="139"/>
        <v>51.110000000000007</v>
      </c>
      <c r="K613" s="33">
        <f t="shared" si="136"/>
        <v>48.42</v>
      </c>
      <c r="L613" s="33">
        <f t="shared" si="137"/>
        <v>45.730000000000004</v>
      </c>
      <c r="M613" s="33">
        <f t="shared" si="138"/>
        <v>43.040000000000006</v>
      </c>
      <c r="N613" s="33">
        <f t="shared" si="140"/>
        <v>40.35</v>
      </c>
      <c r="O613" s="33">
        <f t="shared" si="141"/>
        <v>37.660000000000004</v>
      </c>
      <c r="P613" s="33">
        <f t="shared" si="142"/>
        <v>34.97</v>
      </c>
      <c r="Q613" s="33">
        <f t="shared" si="143"/>
        <v>30.666000000000004</v>
      </c>
    </row>
    <row r="614" spans="1:17" s="29" customFormat="1" ht="21" customHeight="1" x14ac:dyDescent="0.2">
      <c r="C614" s="106" t="s">
        <v>146</v>
      </c>
      <c r="D614" s="5" t="s">
        <v>83</v>
      </c>
      <c r="E614" s="5" t="s">
        <v>22</v>
      </c>
      <c r="F614" s="5" t="s">
        <v>109</v>
      </c>
      <c r="G614" s="66" t="s">
        <v>189</v>
      </c>
      <c r="H614" s="81">
        <v>56</v>
      </c>
      <c r="I614" s="32">
        <v>62.1</v>
      </c>
      <c r="J614" s="33">
        <f t="shared" si="139"/>
        <v>58.995000000000005</v>
      </c>
      <c r="K614" s="33">
        <f t="shared" si="136"/>
        <v>55.89</v>
      </c>
      <c r="L614" s="33">
        <f t="shared" si="137"/>
        <v>52.785000000000004</v>
      </c>
      <c r="M614" s="33">
        <f t="shared" si="138"/>
        <v>49.68</v>
      </c>
      <c r="N614" s="33">
        <f t="shared" si="140"/>
        <v>46.575000000000003</v>
      </c>
      <c r="O614" s="33">
        <f t="shared" si="141"/>
        <v>43.47</v>
      </c>
      <c r="P614" s="33">
        <f t="shared" si="142"/>
        <v>40.365000000000002</v>
      </c>
      <c r="Q614" s="33">
        <f t="shared" si="143"/>
        <v>35.397000000000006</v>
      </c>
    </row>
    <row r="615" spans="1:17" s="29" customFormat="1" ht="21" customHeight="1" x14ac:dyDescent="0.2">
      <c r="C615" s="103" t="s">
        <v>146</v>
      </c>
      <c r="D615" s="1" t="s">
        <v>83</v>
      </c>
      <c r="E615" s="1" t="s">
        <v>10</v>
      </c>
      <c r="F615" s="1" t="s">
        <v>52</v>
      </c>
      <c r="G615" s="54" t="s">
        <v>162</v>
      </c>
      <c r="H615" s="77">
        <v>56</v>
      </c>
      <c r="I615" s="32">
        <v>78.599999999999994</v>
      </c>
      <c r="J615" s="33">
        <f t="shared" si="139"/>
        <v>74.669999999999987</v>
      </c>
      <c r="K615" s="33">
        <f t="shared" si="136"/>
        <v>70.739999999999995</v>
      </c>
      <c r="L615" s="33">
        <f t="shared" si="137"/>
        <v>66.81</v>
      </c>
      <c r="M615" s="33">
        <f t="shared" si="138"/>
        <v>62.879999999999995</v>
      </c>
      <c r="N615" s="33">
        <f t="shared" si="140"/>
        <v>58.949999999999996</v>
      </c>
      <c r="O615" s="33">
        <f t="shared" si="141"/>
        <v>55.019999999999996</v>
      </c>
      <c r="P615" s="33">
        <f t="shared" si="142"/>
        <v>51.089999999999996</v>
      </c>
      <c r="Q615" s="33">
        <f t="shared" si="143"/>
        <v>44.801999999999992</v>
      </c>
    </row>
    <row r="616" spans="1:17" s="29" customFormat="1" ht="21" customHeight="1" x14ac:dyDescent="0.2">
      <c r="A616" s="245"/>
      <c r="B616" s="246"/>
      <c r="C616" s="104" t="s">
        <v>146</v>
      </c>
      <c r="D616" s="7" t="s">
        <v>83</v>
      </c>
      <c r="E616" s="7" t="s">
        <v>83</v>
      </c>
      <c r="F616" s="7" t="s">
        <v>36</v>
      </c>
      <c r="G616" s="45" t="s">
        <v>162</v>
      </c>
      <c r="H616" s="80">
        <v>56</v>
      </c>
      <c r="I616" s="32">
        <v>78.599999999999994</v>
      </c>
      <c r="J616" s="33">
        <f t="shared" si="139"/>
        <v>74.669999999999987</v>
      </c>
      <c r="K616" s="33">
        <f t="shared" si="136"/>
        <v>70.739999999999995</v>
      </c>
      <c r="L616" s="33">
        <f t="shared" si="137"/>
        <v>66.81</v>
      </c>
      <c r="M616" s="33">
        <f t="shared" si="138"/>
        <v>62.879999999999995</v>
      </c>
      <c r="N616" s="33">
        <f t="shared" si="140"/>
        <v>58.949999999999996</v>
      </c>
      <c r="O616" s="33">
        <f t="shared" si="141"/>
        <v>55.019999999999996</v>
      </c>
      <c r="P616" s="33">
        <f t="shared" si="142"/>
        <v>51.089999999999996</v>
      </c>
      <c r="Q616" s="33">
        <f t="shared" si="143"/>
        <v>44.801999999999992</v>
      </c>
    </row>
    <row r="617" spans="1:17" s="29" customFormat="1" ht="21" customHeight="1" x14ac:dyDescent="0.2">
      <c r="C617" s="105" t="s">
        <v>146</v>
      </c>
      <c r="D617" s="3" t="s">
        <v>83</v>
      </c>
      <c r="E617" s="3" t="s">
        <v>83</v>
      </c>
      <c r="F617" s="3" t="s">
        <v>36</v>
      </c>
      <c r="G617" s="57" t="s">
        <v>189</v>
      </c>
      <c r="H617" s="79">
        <v>56</v>
      </c>
      <c r="I617" s="32">
        <v>94.9</v>
      </c>
      <c r="J617" s="33">
        <f t="shared" si="139"/>
        <v>90.155000000000001</v>
      </c>
      <c r="K617" s="33">
        <f t="shared" si="136"/>
        <v>85.410000000000011</v>
      </c>
      <c r="L617" s="33">
        <f t="shared" si="137"/>
        <v>80.665000000000006</v>
      </c>
      <c r="M617" s="33">
        <f t="shared" si="138"/>
        <v>75.92</v>
      </c>
      <c r="N617" s="33">
        <f t="shared" si="140"/>
        <v>71.175000000000011</v>
      </c>
      <c r="O617" s="33">
        <f t="shared" si="141"/>
        <v>66.430000000000007</v>
      </c>
      <c r="P617" s="33">
        <f t="shared" si="142"/>
        <v>61.685000000000002</v>
      </c>
      <c r="Q617" s="33">
        <f t="shared" si="143"/>
        <v>54.092999999999996</v>
      </c>
    </row>
    <row r="618" spans="1:17" s="29" customFormat="1" ht="21" customHeight="1" x14ac:dyDescent="0.2">
      <c r="C618" s="104" t="s">
        <v>146</v>
      </c>
      <c r="D618" s="7" t="s">
        <v>83</v>
      </c>
      <c r="E618" s="7" t="s">
        <v>83</v>
      </c>
      <c r="F618" s="7" t="s">
        <v>36</v>
      </c>
      <c r="G618" s="54" t="s">
        <v>386</v>
      </c>
      <c r="H618" s="80">
        <v>56</v>
      </c>
      <c r="I618" s="32">
        <v>65.2</v>
      </c>
      <c r="J618" s="33">
        <f t="shared" si="139"/>
        <v>61.940000000000005</v>
      </c>
      <c r="K618" s="33">
        <f t="shared" si="136"/>
        <v>58.68</v>
      </c>
      <c r="L618" s="33">
        <f t="shared" si="137"/>
        <v>55.42</v>
      </c>
      <c r="M618" s="33">
        <f t="shared" si="138"/>
        <v>52.160000000000004</v>
      </c>
      <c r="N618" s="33">
        <f t="shared" si="140"/>
        <v>48.900000000000006</v>
      </c>
      <c r="O618" s="33">
        <f t="shared" si="141"/>
        <v>45.64</v>
      </c>
      <c r="P618" s="33">
        <f t="shared" si="142"/>
        <v>42.38</v>
      </c>
      <c r="Q618" s="33">
        <f t="shared" si="143"/>
        <v>37.164000000000001</v>
      </c>
    </row>
    <row r="619" spans="1:17" s="29" customFormat="1" ht="21" customHeight="1" x14ac:dyDescent="0.2">
      <c r="C619" s="105" t="s">
        <v>146</v>
      </c>
      <c r="D619" s="3" t="s">
        <v>83</v>
      </c>
      <c r="E619" s="3" t="s">
        <v>83</v>
      </c>
      <c r="F619" s="3" t="s">
        <v>36</v>
      </c>
      <c r="G619" s="57" t="s">
        <v>385</v>
      </c>
      <c r="H619" s="79">
        <v>56</v>
      </c>
      <c r="I619" s="32">
        <v>81.5</v>
      </c>
      <c r="J619" s="33">
        <f t="shared" si="139"/>
        <v>77.424999999999997</v>
      </c>
      <c r="K619" s="33">
        <f t="shared" si="136"/>
        <v>73.349999999999994</v>
      </c>
      <c r="L619" s="33">
        <f t="shared" si="137"/>
        <v>69.275000000000006</v>
      </c>
      <c r="M619" s="33">
        <f t="shared" si="138"/>
        <v>65.2</v>
      </c>
      <c r="N619" s="33">
        <f t="shared" si="140"/>
        <v>61.125</v>
      </c>
      <c r="O619" s="33">
        <f t="shared" si="141"/>
        <v>57.05</v>
      </c>
      <c r="P619" s="33">
        <f t="shared" si="142"/>
        <v>52.975000000000001</v>
      </c>
      <c r="Q619" s="33">
        <f t="shared" si="143"/>
        <v>46.454999999999998</v>
      </c>
    </row>
    <row r="620" spans="1:17" s="29" customFormat="1" ht="21" customHeight="1" x14ac:dyDescent="0.2">
      <c r="C620" s="104" t="s">
        <v>146</v>
      </c>
      <c r="D620" s="7" t="s">
        <v>72</v>
      </c>
      <c r="E620" s="7" t="s">
        <v>10</v>
      </c>
      <c r="F620" s="7" t="s">
        <v>231</v>
      </c>
      <c r="G620" s="45" t="s">
        <v>162</v>
      </c>
      <c r="H620" s="80">
        <v>56</v>
      </c>
      <c r="I620" s="32">
        <v>149.9</v>
      </c>
      <c r="J620" s="33">
        <f t="shared" si="139"/>
        <v>142.405</v>
      </c>
      <c r="K620" s="33">
        <f t="shared" si="136"/>
        <v>134.91</v>
      </c>
      <c r="L620" s="33">
        <f t="shared" si="137"/>
        <v>127.41500000000001</v>
      </c>
      <c r="M620" s="33">
        <f t="shared" si="138"/>
        <v>119.92</v>
      </c>
      <c r="N620" s="33">
        <f t="shared" si="140"/>
        <v>112.42500000000001</v>
      </c>
      <c r="O620" s="33">
        <f t="shared" si="141"/>
        <v>104.93</v>
      </c>
      <c r="P620" s="33">
        <f t="shared" si="142"/>
        <v>97.435000000000002</v>
      </c>
      <c r="Q620" s="33">
        <f t="shared" si="143"/>
        <v>85.442999999999998</v>
      </c>
    </row>
    <row r="621" spans="1:17" s="29" customFormat="1" ht="21" customHeight="1" x14ac:dyDescent="0.2">
      <c r="C621" s="105" t="s">
        <v>146</v>
      </c>
      <c r="D621" s="3" t="s">
        <v>72</v>
      </c>
      <c r="E621" s="3" t="s">
        <v>10</v>
      </c>
      <c r="F621" s="3" t="s">
        <v>231</v>
      </c>
      <c r="G621" s="57" t="s">
        <v>189</v>
      </c>
      <c r="H621" s="79">
        <v>56</v>
      </c>
      <c r="I621" s="32">
        <v>182.9</v>
      </c>
      <c r="J621" s="33">
        <f t="shared" si="139"/>
        <v>173.755</v>
      </c>
      <c r="K621" s="33">
        <f t="shared" si="136"/>
        <v>164.61</v>
      </c>
      <c r="L621" s="33">
        <f t="shared" si="137"/>
        <v>155.465</v>
      </c>
      <c r="M621" s="33">
        <f t="shared" si="138"/>
        <v>146.32</v>
      </c>
      <c r="N621" s="33">
        <f t="shared" si="140"/>
        <v>137.17500000000001</v>
      </c>
      <c r="O621" s="33">
        <f t="shared" si="141"/>
        <v>128.03</v>
      </c>
      <c r="P621" s="33">
        <f t="shared" si="142"/>
        <v>118.88500000000001</v>
      </c>
      <c r="Q621" s="33">
        <f t="shared" si="143"/>
        <v>104.253</v>
      </c>
    </row>
    <row r="622" spans="1:17" s="29" customFormat="1" ht="21" customHeight="1" x14ac:dyDescent="0.2">
      <c r="C622" s="104" t="s">
        <v>146</v>
      </c>
      <c r="D622" s="7" t="s">
        <v>77</v>
      </c>
      <c r="E622" s="7" t="s">
        <v>25</v>
      </c>
      <c r="F622" s="7" t="s">
        <v>323</v>
      </c>
      <c r="G622" s="45" t="s">
        <v>162</v>
      </c>
      <c r="H622" s="80">
        <v>56</v>
      </c>
      <c r="I622" s="32">
        <v>147.79999999999998</v>
      </c>
      <c r="J622" s="33">
        <f t="shared" si="139"/>
        <v>140.41</v>
      </c>
      <c r="K622" s="33">
        <f t="shared" si="136"/>
        <v>133.01999999999998</v>
      </c>
      <c r="L622" s="33">
        <f t="shared" si="137"/>
        <v>125.62999999999998</v>
      </c>
      <c r="M622" s="33">
        <f t="shared" si="138"/>
        <v>118.23999999999998</v>
      </c>
      <c r="N622" s="33">
        <f t="shared" si="140"/>
        <v>110.85</v>
      </c>
      <c r="O622" s="33">
        <f t="shared" si="141"/>
        <v>103.45999999999998</v>
      </c>
      <c r="P622" s="33">
        <f t="shared" si="142"/>
        <v>96.07</v>
      </c>
      <c r="Q622" s="33">
        <f t="shared" si="143"/>
        <v>84.245999999999995</v>
      </c>
    </row>
    <row r="623" spans="1:17" s="29" customFormat="1" ht="21" customHeight="1" x14ac:dyDescent="0.2">
      <c r="C623" s="105" t="s">
        <v>146</v>
      </c>
      <c r="D623" s="3" t="s">
        <v>77</v>
      </c>
      <c r="E623" s="3" t="s">
        <v>25</v>
      </c>
      <c r="F623" s="3" t="s">
        <v>323</v>
      </c>
      <c r="G623" s="57" t="s">
        <v>189</v>
      </c>
      <c r="H623" s="79">
        <v>56</v>
      </c>
      <c r="I623" s="32">
        <v>180.79999999999998</v>
      </c>
      <c r="J623" s="33">
        <f t="shared" si="139"/>
        <v>171.76</v>
      </c>
      <c r="K623" s="33">
        <f t="shared" si="136"/>
        <v>162.71999999999997</v>
      </c>
      <c r="L623" s="33">
        <f t="shared" si="137"/>
        <v>153.67999999999998</v>
      </c>
      <c r="M623" s="33">
        <f t="shared" si="138"/>
        <v>144.63999999999999</v>
      </c>
      <c r="N623" s="33">
        <f t="shared" si="140"/>
        <v>135.6</v>
      </c>
      <c r="O623" s="33">
        <f t="shared" si="141"/>
        <v>126.55999999999999</v>
      </c>
      <c r="P623" s="33">
        <f t="shared" si="142"/>
        <v>117.52</v>
      </c>
      <c r="Q623" s="33">
        <f t="shared" si="143"/>
        <v>103.056</v>
      </c>
    </row>
    <row r="624" spans="1:17" s="29" customFormat="1" ht="21" customHeight="1" x14ac:dyDescent="0.2">
      <c r="C624" s="104" t="s">
        <v>146</v>
      </c>
      <c r="D624" s="7" t="s">
        <v>85</v>
      </c>
      <c r="E624" s="7" t="s">
        <v>97</v>
      </c>
      <c r="F624" s="7" t="s">
        <v>55</v>
      </c>
      <c r="G624" s="45" t="s">
        <v>162</v>
      </c>
      <c r="H624" s="80">
        <v>56</v>
      </c>
      <c r="I624" s="32">
        <v>86.399999999999991</v>
      </c>
      <c r="J624" s="33">
        <f t="shared" si="139"/>
        <v>82.08</v>
      </c>
      <c r="K624" s="33">
        <f t="shared" si="136"/>
        <v>77.759999999999991</v>
      </c>
      <c r="L624" s="33">
        <f t="shared" si="137"/>
        <v>73.44</v>
      </c>
      <c r="M624" s="33">
        <f t="shared" si="138"/>
        <v>69.11999999999999</v>
      </c>
      <c r="N624" s="33">
        <f t="shared" si="140"/>
        <v>64.8</v>
      </c>
      <c r="O624" s="33">
        <f t="shared" si="141"/>
        <v>60.47999999999999</v>
      </c>
      <c r="P624" s="33">
        <f t="shared" si="142"/>
        <v>56.16</v>
      </c>
      <c r="Q624" s="33">
        <f t="shared" si="143"/>
        <v>49.247999999999998</v>
      </c>
    </row>
    <row r="625" spans="1:17" s="29" customFormat="1" ht="21" customHeight="1" x14ac:dyDescent="0.2">
      <c r="C625" s="105" t="s">
        <v>146</v>
      </c>
      <c r="D625" s="3" t="s">
        <v>85</v>
      </c>
      <c r="E625" s="3" t="s">
        <v>97</v>
      </c>
      <c r="F625" s="3" t="s">
        <v>55</v>
      </c>
      <c r="G625" s="57" t="s">
        <v>189</v>
      </c>
      <c r="H625" s="79">
        <v>56</v>
      </c>
      <c r="I625" s="32">
        <v>102.89999999999999</v>
      </c>
      <c r="J625" s="33">
        <f t="shared" si="139"/>
        <v>97.754999999999995</v>
      </c>
      <c r="K625" s="33">
        <f t="shared" si="136"/>
        <v>92.609999999999985</v>
      </c>
      <c r="L625" s="33">
        <f t="shared" si="137"/>
        <v>87.464999999999989</v>
      </c>
      <c r="M625" s="33">
        <f t="shared" si="138"/>
        <v>82.32</v>
      </c>
      <c r="N625" s="33">
        <f t="shared" si="140"/>
        <v>77.174999999999997</v>
      </c>
      <c r="O625" s="33">
        <f t="shared" si="141"/>
        <v>72.03</v>
      </c>
      <c r="P625" s="33">
        <f t="shared" si="142"/>
        <v>66.884999999999991</v>
      </c>
      <c r="Q625" s="33">
        <f t="shared" si="143"/>
        <v>58.652999999999992</v>
      </c>
    </row>
    <row r="626" spans="1:17" s="29" customFormat="1" ht="21" customHeight="1" x14ac:dyDescent="0.2">
      <c r="C626" s="103" t="s">
        <v>233</v>
      </c>
      <c r="D626" s="1" t="s">
        <v>114</v>
      </c>
      <c r="E626" s="1" t="s">
        <v>26</v>
      </c>
      <c r="F626" s="1" t="s">
        <v>12</v>
      </c>
      <c r="G626" s="54" t="s">
        <v>317</v>
      </c>
      <c r="H626" s="77">
        <v>56</v>
      </c>
      <c r="I626" s="32">
        <v>78.699999999999989</v>
      </c>
      <c r="J626" s="33">
        <f t="shared" si="139"/>
        <v>74.764999999999986</v>
      </c>
      <c r="K626" s="33">
        <f t="shared" si="136"/>
        <v>70.829999999999984</v>
      </c>
      <c r="L626" s="33">
        <f t="shared" si="137"/>
        <v>66.894999999999996</v>
      </c>
      <c r="M626" s="33">
        <f t="shared" si="138"/>
        <v>62.959999999999994</v>
      </c>
      <c r="N626" s="33">
        <f t="shared" si="140"/>
        <v>59.024999999999991</v>
      </c>
      <c r="O626" s="33">
        <f t="shared" si="141"/>
        <v>55.089999999999989</v>
      </c>
      <c r="P626" s="33">
        <f t="shared" si="142"/>
        <v>51.154999999999994</v>
      </c>
      <c r="Q626" s="33">
        <f t="shared" si="143"/>
        <v>44.858999999999995</v>
      </c>
    </row>
    <row r="627" spans="1:17" s="29" customFormat="1" ht="21" customHeight="1" x14ac:dyDescent="0.2">
      <c r="C627" s="103" t="s">
        <v>233</v>
      </c>
      <c r="D627" s="112" t="s">
        <v>126</v>
      </c>
      <c r="E627" s="112" t="s">
        <v>21</v>
      </c>
      <c r="F627" s="112" t="s">
        <v>11</v>
      </c>
      <c r="G627" s="54" t="s">
        <v>317</v>
      </c>
      <c r="H627" s="77">
        <v>56</v>
      </c>
      <c r="I627" s="32">
        <v>138.30000000000001</v>
      </c>
      <c r="J627" s="33">
        <f t="shared" si="139"/>
        <v>131.38500000000002</v>
      </c>
      <c r="K627" s="33">
        <f t="shared" si="136"/>
        <v>124.47000000000001</v>
      </c>
      <c r="L627" s="33">
        <f t="shared" si="137"/>
        <v>117.55500000000001</v>
      </c>
      <c r="M627" s="33">
        <f t="shared" si="138"/>
        <v>110.64000000000001</v>
      </c>
      <c r="N627" s="33">
        <f t="shared" si="140"/>
        <v>103.72500000000001</v>
      </c>
      <c r="O627" s="33">
        <f t="shared" si="141"/>
        <v>96.81</v>
      </c>
      <c r="P627" s="33">
        <f t="shared" si="142"/>
        <v>89.89500000000001</v>
      </c>
      <c r="Q627" s="33">
        <f t="shared" si="143"/>
        <v>78.831000000000017</v>
      </c>
    </row>
    <row r="628" spans="1:17" s="29" customFormat="1" ht="21" customHeight="1" x14ac:dyDescent="0.2">
      <c r="C628" s="104" t="s">
        <v>146</v>
      </c>
      <c r="D628" s="5" t="s">
        <v>327</v>
      </c>
      <c r="E628" s="5" t="s">
        <v>258</v>
      </c>
      <c r="F628" s="5" t="s">
        <v>129</v>
      </c>
      <c r="G628" s="45" t="s">
        <v>162</v>
      </c>
      <c r="H628" s="80">
        <v>56</v>
      </c>
      <c r="I628" s="32">
        <v>93.5</v>
      </c>
      <c r="J628" s="33">
        <f t="shared" si="139"/>
        <v>88.825000000000003</v>
      </c>
      <c r="K628" s="33">
        <f t="shared" si="136"/>
        <v>84.15</v>
      </c>
      <c r="L628" s="33">
        <f t="shared" si="137"/>
        <v>79.474999999999994</v>
      </c>
      <c r="M628" s="33">
        <f t="shared" si="138"/>
        <v>74.8</v>
      </c>
      <c r="N628" s="33">
        <f t="shared" si="140"/>
        <v>70.125</v>
      </c>
      <c r="O628" s="33">
        <f t="shared" si="141"/>
        <v>65.45</v>
      </c>
      <c r="P628" s="33">
        <f t="shared" si="142"/>
        <v>60.774999999999999</v>
      </c>
      <c r="Q628" s="33">
        <f t="shared" si="143"/>
        <v>53.295000000000002</v>
      </c>
    </row>
    <row r="629" spans="1:17" s="29" customFormat="1" ht="21" customHeight="1" x14ac:dyDescent="0.2">
      <c r="C629" s="105" t="s">
        <v>146</v>
      </c>
      <c r="D629" s="3" t="s">
        <v>327</v>
      </c>
      <c r="E629" s="3" t="s">
        <v>258</v>
      </c>
      <c r="F629" s="3" t="s">
        <v>129</v>
      </c>
      <c r="G629" s="57" t="s">
        <v>189</v>
      </c>
      <c r="H629" s="79">
        <v>56</v>
      </c>
      <c r="I629" s="32">
        <v>110</v>
      </c>
      <c r="J629" s="33">
        <f t="shared" si="139"/>
        <v>104.5</v>
      </c>
      <c r="K629" s="33">
        <f t="shared" si="136"/>
        <v>99</v>
      </c>
      <c r="L629" s="33">
        <f t="shared" si="137"/>
        <v>93.5</v>
      </c>
      <c r="M629" s="33">
        <f t="shared" si="138"/>
        <v>88</v>
      </c>
      <c r="N629" s="33">
        <f t="shared" si="140"/>
        <v>82.5</v>
      </c>
      <c r="O629" s="33">
        <f t="shared" si="141"/>
        <v>77</v>
      </c>
      <c r="P629" s="33">
        <f t="shared" si="142"/>
        <v>71.5</v>
      </c>
      <c r="Q629" s="33">
        <f t="shared" si="143"/>
        <v>62.699999999999996</v>
      </c>
    </row>
    <row r="630" spans="1:17" s="29" customFormat="1" ht="55.5" customHeight="1" x14ac:dyDescent="0.2">
      <c r="A630" s="24"/>
      <c r="B630" s="24"/>
      <c r="C630" s="107"/>
      <c r="D630" s="42"/>
      <c r="E630" s="42"/>
      <c r="F630" s="42"/>
    </row>
    <row r="631" spans="1:17" s="29" customFormat="1" ht="21" customHeight="1" x14ac:dyDescent="0.2">
      <c r="C631" s="104" t="s">
        <v>205</v>
      </c>
      <c r="D631" s="7" t="s">
        <v>13</v>
      </c>
      <c r="E631" s="7" t="s">
        <v>13</v>
      </c>
      <c r="F631" s="7" t="s">
        <v>13</v>
      </c>
      <c r="G631" s="45" t="s">
        <v>170</v>
      </c>
      <c r="H631" s="80">
        <v>56</v>
      </c>
      <c r="I631" s="32">
        <v>21.3</v>
      </c>
      <c r="J631" s="33">
        <f t="shared" si="139"/>
        <v>20.234999999999999</v>
      </c>
      <c r="K631" s="33">
        <f t="shared" si="136"/>
        <v>19.170000000000002</v>
      </c>
      <c r="L631" s="33">
        <f t="shared" si="137"/>
        <v>18.105</v>
      </c>
      <c r="M631" s="33">
        <f t="shared" si="138"/>
        <v>17.04</v>
      </c>
      <c r="N631" s="33">
        <f t="shared" si="140"/>
        <v>15.975000000000001</v>
      </c>
      <c r="O631" s="33">
        <f t="shared" si="141"/>
        <v>14.91</v>
      </c>
      <c r="P631" s="33">
        <f t="shared" si="142"/>
        <v>13.845000000000001</v>
      </c>
      <c r="Q631" s="33">
        <f t="shared" si="143"/>
        <v>12.141</v>
      </c>
    </row>
    <row r="632" spans="1:17" s="29" customFormat="1" ht="21" customHeight="1" x14ac:dyDescent="0.2">
      <c r="C632" s="105" t="s">
        <v>205</v>
      </c>
      <c r="D632" s="3" t="s">
        <v>13</v>
      </c>
      <c r="E632" s="3" t="s">
        <v>13</v>
      </c>
      <c r="F632" s="3" t="s">
        <v>13</v>
      </c>
      <c r="G632" s="57" t="s">
        <v>230</v>
      </c>
      <c r="H632" s="79">
        <v>56</v>
      </c>
      <c r="I632" s="32">
        <v>23.1</v>
      </c>
      <c r="J632" s="33">
        <f t="shared" si="139"/>
        <v>21.945</v>
      </c>
      <c r="K632" s="33">
        <f t="shared" si="136"/>
        <v>20.790000000000003</v>
      </c>
      <c r="L632" s="33">
        <f t="shared" si="137"/>
        <v>19.635000000000002</v>
      </c>
      <c r="M632" s="33">
        <f t="shared" si="138"/>
        <v>18.48</v>
      </c>
      <c r="N632" s="33">
        <f t="shared" si="140"/>
        <v>17.325000000000003</v>
      </c>
      <c r="O632" s="33">
        <f t="shared" si="141"/>
        <v>16.170000000000002</v>
      </c>
      <c r="P632" s="33">
        <f t="shared" si="142"/>
        <v>15.015000000000001</v>
      </c>
      <c r="Q632" s="33">
        <f t="shared" si="143"/>
        <v>13.167</v>
      </c>
    </row>
    <row r="633" spans="1:17" s="29" customFormat="1" ht="21" customHeight="1" x14ac:dyDescent="0.2">
      <c r="A633" s="245"/>
      <c r="B633" s="246"/>
      <c r="C633" s="104" t="s">
        <v>205</v>
      </c>
      <c r="D633" s="7" t="s">
        <v>15</v>
      </c>
      <c r="E633" s="7" t="s">
        <v>15</v>
      </c>
      <c r="F633" s="7" t="s">
        <v>15</v>
      </c>
      <c r="G633" s="45" t="s">
        <v>170</v>
      </c>
      <c r="H633" s="80">
        <v>56</v>
      </c>
      <c r="I633" s="32">
        <v>25.700000000000003</v>
      </c>
      <c r="J633" s="33">
        <f t="shared" si="139"/>
        <v>24.415000000000003</v>
      </c>
      <c r="K633" s="33">
        <f t="shared" si="136"/>
        <v>23.130000000000003</v>
      </c>
      <c r="L633" s="33">
        <f t="shared" si="137"/>
        <v>21.845000000000002</v>
      </c>
      <c r="M633" s="33">
        <f t="shared" si="138"/>
        <v>20.560000000000002</v>
      </c>
      <c r="N633" s="33">
        <f t="shared" si="140"/>
        <v>19.275000000000002</v>
      </c>
      <c r="O633" s="33">
        <f t="shared" si="141"/>
        <v>17.990000000000002</v>
      </c>
      <c r="P633" s="33">
        <f t="shared" si="142"/>
        <v>16.705000000000002</v>
      </c>
      <c r="Q633" s="33">
        <f t="shared" si="143"/>
        <v>14.649000000000001</v>
      </c>
    </row>
    <row r="634" spans="1:17" s="29" customFormat="1" ht="21" customHeight="1" x14ac:dyDescent="0.2">
      <c r="C634" s="105" t="s">
        <v>205</v>
      </c>
      <c r="D634" s="3" t="s">
        <v>15</v>
      </c>
      <c r="E634" s="3" t="s">
        <v>15</v>
      </c>
      <c r="F634" s="3" t="s">
        <v>15</v>
      </c>
      <c r="G634" s="60" t="s">
        <v>179</v>
      </c>
      <c r="H634" s="79">
        <v>56</v>
      </c>
      <c r="I634" s="32">
        <v>25.700000000000003</v>
      </c>
      <c r="J634" s="33">
        <f t="shared" si="139"/>
        <v>24.415000000000003</v>
      </c>
      <c r="K634" s="33">
        <f t="shared" si="136"/>
        <v>23.130000000000003</v>
      </c>
      <c r="L634" s="33">
        <f t="shared" si="137"/>
        <v>21.845000000000002</v>
      </c>
      <c r="M634" s="33">
        <f t="shared" si="138"/>
        <v>20.560000000000002</v>
      </c>
      <c r="N634" s="33">
        <f t="shared" si="140"/>
        <v>19.275000000000002</v>
      </c>
      <c r="O634" s="33">
        <f t="shared" si="141"/>
        <v>17.990000000000002</v>
      </c>
      <c r="P634" s="33">
        <f t="shared" si="142"/>
        <v>16.705000000000002</v>
      </c>
      <c r="Q634" s="33">
        <f t="shared" si="143"/>
        <v>14.649000000000001</v>
      </c>
    </row>
    <row r="635" spans="1:17" s="29" customFormat="1" ht="21" customHeight="1" x14ac:dyDescent="0.2">
      <c r="A635" s="51"/>
      <c r="B635" s="51"/>
      <c r="C635" s="104" t="s">
        <v>205</v>
      </c>
      <c r="D635" s="7" t="s">
        <v>145</v>
      </c>
      <c r="E635" s="7" t="s">
        <v>145</v>
      </c>
      <c r="F635" s="7" t="s">
        <v>145</v>
      </c>
      <c r="G635" s="45" t="s">
        <v>170</v>
      </c>
      <c r="H635" s="80">
        <v>56</v>
      </c>
      <c r="I635" s="32">
        <v>40.5</v>
      </c>
      <c r="J635" s="33">
        <f t="shared" si="139"/>
        <v>38.475000000000001</v>
      </c>
      <c r="K635" s="33">
        <f t="shared" si="136"/>
        <v>36.450000000000003</v>
      </c>
      <c r="L635" s="33">
        <f t="shared" si="137"/>
        <v>34.424999999999997</v>
      </c>
      <c r="M635" s="33">
        <f t="shared" si="138"/>
        <v>32.4</v>
      </c>
      <c r="N635" s="33">
        <f t="shared" si="140"/>
        <v>30.375</v>
      </c>
      <c r="O635" s="33">
        <f t="shared" si="141"/>
        <v>28.35</v>
      </c>
      <c r="P635" s="33">
        <f t="shared" si="142"/>
        <v>26.325000000000003</v>
      </c>
      <c r="Q635" s="33">
        <f t="shared" si="143"/>
        <v>23.085000000000001</v>
      </c>
    </row>
    <row r="636" spans="1:17" s="29" customFormat="1" ht="21" customHeight="1" x14ac:dyDescent="0.2">
      <c r="A636" s="51"/>
      <c r="C636" s="106" t="s">
        <v>205</v>
      </c>
      <c r="D636" s="5" t="s">
        <v>145</v>
      </c>
      <c r="E636" s="5" t="s">
        <v>145</v>
      </c>
      <c r="F636" s="5" t="s">
        <v>145</v>
      </c>
      <c r="G636" s="48" t="s">
        <v>179</v>
      </c>
      <c r="H636" s="81">
        <v>56</v>
      </c>
      <c r="I636" s="32">
        <v>40.5</v>
      </c>
      <c r="J636" s="33">
        <f t="shared" si="139"/>
        <v>38.475000000000001</v>
      </c>
      <c r="K636" s="33">
        <f t="shared" si="136"/>
        <v>36.450000000000003</v>
      </c>
      <c r="L636" s="33">
        <f t="shared" si="137"/>
        <v>34.424999999999997</v>
      </c>
      <c r="M636" s="33">
        <f t="shared" si="138"/>
        <v>32.4</v>
      </c>
      <c r="N636" s="33">
        <f t="shared" si="140"/>
        <v>30.375</v>
      </c>
      <c r="O636" s="33">
        <f t="shared" si="141"/>
        <v>28.35</v>
      </c>
      <c r="P636" s="33">
        <f t="shared" si="142"/>
        <v>26.325000000000003</v>
      </c>
      <c r="Q636" s="33">
        <f t="shared" si="143"/>
        <v>23.085000000000001</v>
      </c>
    </row>
    <row r="637" spans="1:17" s="29" customFormat="1" ht="21" customHeight="1" x14ac:dyDescent="0.2">
      <c r="C637" s="105" t="s">
        <v>205</v>
      </c>
      <c r="D637" s="3" t="s">
        <v>145</v>
      </c>
      <c r="E637" s="3" t="s">
        <v>145</v>
      </c>
      <c r="F637" s="3" t="s">
        <v>145</v>
      </c>
      <c r="G637" s="57" t="s">
        <v>387</v>
      </c>
      <c r="H637" s="79">
        <v>56</v>
      </c>
      <c r="I637" s="32">
        <v>48.800000000000004</v>
      </c>
      <c r="J637" s="33">
        <f t="shared" si="139"/>
        <v>46.360000000000007</v>
      </c>
      <c r="K637" s="33">
        <f t="shared" si="136"/>
        <v>43.92</v>
      </c>
      <c r="L637" s="33">
        <f t="shared" si="137"/>
        <v>41.480000000000004</v>
      </c>
      <c r="M637" s="33">
        <f t="shared" si="138"/>
        <v>39.040000000000006</v>
      </c>
      <c r="N637" s="33">
        <f t="shared" si="140"/>
        <v>36.6</v>
      </c>
      <c r="O637" s="33">
        <f t="shared" si="141"/>
        <v>34.160000000000004</v>
      </c>
      <c r="P637" s="33">
        <f t="shared" si="142"/>
        <v>31.720000000000002</v>
      </c>
      <c r="Q637" s="33">
        <f t="shared" si="143"/>
        <v>27.816000000000003</v>
      </c>
    </row>
    <row r="638" spans="1:17" s="29" customFormat="1" ht="21" customHeight="1" x14ac:dyDescent="0.2">
      <c r="C638" s="104" t="s">
        <v>205</v>
      </c>
      <c r="D638" s="7" t="s">
        <v>58</v>
      </c>
      <c r="E638" s="7" t="s">
        <v>27</v>
      </c>
      <c r="F638" s="7" t="s">
        <v>76</v>
      </c>
      <c r="G638" s="45" t="s">
        <v>170</v>
      </c>
      <c r="H638" s="80">
        <v>56</v>
      </c>
      <c r="I638" s="32">
        <v>40.5</v>
      </c>
      <c r="J638" s="33">
        <f t="shared" si="139"/>
        <v>38.475000000000001</v>
      </c>
      <c r="K638" s="33">
        <f t="shared" si="136"/>
        <v>36.450000000000003</v>
      </c>
      <c r="L638" s="33">
        <f t="shared" si="137"/>
        <v>34.424999999999997</v>
      </c>
      <c r="M638" s="33">
        <f t="shared" si="138"/>
        <v>32.4</v>
      </c>
      <c r="N638" s="33">
        <f t="shared" si="140"/>
        <v>30.375</v>
      </c>
      <c r="O638" s="33">
        <f t="shared" si="141"/>
        <v>28.35</v>
      </c>
      <c r="P638" s="33">
        <f t="shared" si="142"/>
        <v>26.325000000000003</v>
      </c>
      <c r="Q638" s="33">
        <f t="shared" si="143"/>
        <v>23.085000000000001</v>
      </c>
    </row>
    <row r="639" spans="1:17" s="29" customFormat="1" ht="21" customHeight="1" x14ac:dyDescent="0.2">
      <c r="C639" s="105" t="s">
        <v>205</v>
      </c>
      <c r="D639" s="5" t="s">
        <v>58</v>
      </c>
      <c r="E639" s="5" t="s">
        <v>27</v>
      </c>
      <c r="F639" s="5" t="s">
        <v>76</v>
      </c>
      <c r="G639" s="57" t="s">
        <v>230</v>
      </c>
      <c r="H639" s="79">
        <v>56</v>
      </c>
      <c r="I639" s="32">
        <v>48.6</v>
      </c>
      <c r="J639" s="33">
        <f t="shared" si="139"/>
        <v>46.17</v>
      </c>
      <c r="K639" s="33">
        <f t="shared" si="136"/>
        <v>43.74</v>
      </c>
      <c r="L639" s="33">
        <f t="shared" si="137"/>
        <v>41.31</v>
      </c>
      <c r="M639" s="33">
        <f t="shared" si="138"/>
        <v>38.880000000000003</v>
      </c>
      <c r="N639" s="33">
        <f t="shared" si="140"/>
        <v>36.450000000000003</v>
      </c>
      <c r="O639" s="33">
        <f t="shared" si="141"/>
        <v>34.020000000000003</v>
      </c>
      <c r="P639" s="33">
        <f t="shared" si="142"/>
        <v>31.590000000000003</v>
      </c>
      <c r="Q639" s="33">
        <f t="shared" si="143"/>
        <v>27.702000000000002</v>
      </c>
    </row>
    <row r="640" spans="1:17" s="29" customFormat="1" ht="21" customHeight="1" x14ac:dyDescent="0.2">
      <c r="C640" s="103" t="s">
        <v>205</v>
      </c>
      <c r="D640" s="200" t="s">
        <v>37</v>
      </c>
      <c r="E640" s="200" t="s">
        <v>37</v>
      </c>
      <c r="F640" s="200" t="s">
        <v>53</v>
      </c>
      <c r="G640" s="54" t="s">
        <v>170</v>
      </c>
      <c r="H640" s="77">
        <v>56</v>
      </c>
      <c r="I640" s="32">
        <v>65.3</v>
      </c>
      <c r="J640" s="33">
        <f t="shared" si="139"/>
        <v>62.034999999999997</v>
      </c>
      <c r="K640" s="33">
        <f t="shared" si="136"/>
        <v>58.769999999999996</v>
      </c>
      <c r="L640" s="33">
        <f t="shared" si="137"/>
        <v>55.504999999999995</v>
      </c>
      <c r="M640" s="33">
        <f t="shared" si="138"/>
        <v>52.239999999999995</v>
      </c>
      <c r="N640" s="33">
        <f t="shared" si="140"/>
        <v>48.974999999999994</v>
      </c>
      <c r="O640" s="33">
        <f t="shared" si="141"/>
        <v>45.709999999999994</v>
      </c>
      <c r="P640" s="33">
        <f t="shared" si="142"/>
        <v>42.445</v>
      </c>
      <c r="Q640" s="33">
        <f t="shared" si="143"/>
        <v>37.220999999999997</v>
      </c>
    </row>
    <row r="641" spans="1:17" s="29" customFormat="1" ht="21" customHeight="1" x14ac:dyDescent="0.2">
      <c r="A641" s="245"/>
      <c r="B641" s="246"/>
      <c r="C641" s="104" t="s">
        <v>205</v>
      </c>
      <c r="D641" s="7" t="s">
        <v>147</v>
      </c>
      <c r="E641" s="7" t="s">
        <v>147</v>
      </c>
      <c r="F641" s="7" t="s">
        <v>37</v>
      </c>
      <c r="G641" s="45" t="s">
        <v>170</v>
      </c>
      <c r="H641" s="80">
        <v>56</v>
      </c>
      <c r="I641" s="32">
        <v>65.899999999999991</v>
      </c>
      <c r="J641" s="33">
        <f t="shared" si="139"/>
        <v>62.60499999999999</v>
      </c>
      <c r="K641" s="33">
        <f t="shared" si="136"/>
        <v>59.309999999999988</v>
      </c>
      <c r="L641" s="33">
        <f t="shared" si="137"/>
        <v>56.014999999999993</v>
      </c>
      <c r="M641" s="33">
        <f t="shared" si="138"/>
        <v>52.719999999999992</v>
      </c>
      <c r="N641" s="33">
        <f t="shared" si="140"/>
        <v>49.424999999999997</v>
      </c>
      <c r="O641" s="33">
        <f t="shared" si="141"/>
        <v>46.129999999999995</v>
      </c>
      <c r="P641" s="33">
        <f t="shared" si="142"/>
        <v>42.834999999999994</v>
      </c>
      <c r="Q641" s="33">
        <f t="shared" si="143"/>
        <v>37.562999999999988</v>
      </c>
    </row>
    <row r="642" spans="1:17" s="29" customFormat="1" ht="21" customHeight="1" x14ac:dyDescent="0.2">
      <c r="A642" s="245"/>
      <c r="B642" s="246"/>
      <c r="C642" s="106" t="s">
        <v>205</v>
      </c>
      <c r="D642" s="5" t="s">
        <v>147</v>
      </c>
      <c r="E642" s="5" t="s">
        <v>147</v>
      </c>
      <c r="F642" s="5" t="s">
        <v>37</v>
      </c>
      <c r="G642" s="48" t="s">
        <v>179</v>
      </c>
      <c r="H642" s="81">
        <v>56</v>
      </c>
      <c r="I642" s="32">
        <v>65.3</v>
      </c>
      <c r="J642" s="33">
        <f t="shared" si="139"/>
        <v>62.034999999999997</v>
      </c>
      <c r="K642" s="33">
        <f t="shared" si="136"/>
        <v>58.769999999999996</v>
      </c>
      <c r="L642" s="33">
        <f t="shared" si="137"/>
        <v>55.504999999999995</v>
      </c>
      <c r="M642" s="33">
        <f t="shared" si="138"/>
        <v>52.239999999999995</v>
      </c>
      <c r="N642" s="33">
        <f t="shared" si="140"/>
        <v>48.974999999999994</v>
      </c>
      <c r="O642" s="33">
        <f t="shared" si="141"/>
        <v>45.709999999999994</v>
      </c>
      <c r="P642" s="33">
        <f t="shared" si="142"/>
        <v>42.445</v>
      </c>
      <c r="Q642" s="33">
        <f t="shared" si="143"/>
        <v>37.220999999999997</v>
      </c>
    </row>
    <row r="643" spans="1:17" s="29" customFormat="1" ht="21" customHeight="1" x14ac:dyDescent="0.2">
      <c r="A643" s="245"/>
      <c r="B643" s="246"/>
      <c r="C643" s="105" t="s">
        <v>205</v>
      </c>
      <c r="D643" s="3" t="s">
        <v>147</v>
      </c>
      <c r="E643" s="3" t="s">
        <v>147</v>
      </c>
      <c r="F643" s="3" t="s">
        <v>37</v>
      </c>
      <c r="G643" s="57" t="s">
        <v>387</v>
      </c>
      <c r="H643" s="79">
        <v>56</v>
      </c>
      <c r="I643" s="32">
        <v>81.8</v>
      </c>
      <c r="J643" s="33">
        <f t="shared" si="139"/>
        <v>77.709999999999994</v>
      </c>
      <c r="K643" s="33">
        <f t="shared" si="136"/>
        <v>73.62</v>
      </c>
      <c r="L643" s="33">
        <f t="shared" si="137"/>
        <v>69.53</v>
      </c>
      <c r="M643" s="33">
        <f t="shared" si="138"/>
        <v>65.44</v>
      </c>
      <c r="N643" s="33">
        <f t="shared" si="140"/>
        <v>61.349999999999994</v>
      </c>
      <c r="O643" s="33">
        <f t="shared" si="141"/>
        <v>57.26</v>
      </c>
      <c r="P643" s="33">
        <f t="shared" si="142"/>
        <v>53.17</v>
      </c>
      <c r="Q643" s="33">
        <f t="shared" si="143"/>
        <v>46.625999999999991</v>
      </c>
    </row>
    <row r="644" spans="1:17" s="29" customFormat="1" ht="21" customHeight="1" x14ac:dyDescent="0.2">
      <c r="A644" s="56"/>
      <c r="B644" s="25"/>
      <c r="C644" s="103" t="s">
        <v>205</v>
      </c>
      <c r="D644" s="1" t="s">
        <v>108</v>
      </c>
      <c r="E644" s="1" t="s">
        <v>21</v>
      </c>
      <c r="F644" s="1" t="s">
        <v>80</v>
      </c>
      <c r="G644" s="94" t="s">
        <v>387</v>
      </c>
      <c r="H644" s="77">
        <v>56</v>
      </c>
      <c r="I644" s="32">
        <v>81.8</v>
      </c>
      <c r="J644" s="33">
        <f t="shared" si="139"/>
        <v>77.709999999999994</v>
      </c>
      <c r="K644" s="33">
        <f t="shared" si="136"/>
        <v>73.62</v>
      </c>
      <c r="L644" s="33">
        <f t="shared" si="137"/>
        <v>69.53</v>
      </c>
      <c r="M644" s="33">
        <f t="shared" si="138"/>
        <v>65.44</v>
      </c>
      <c r="N644" s="33">
        <f t="shared" si="140"/>
        <v>61.349999999999994</v>
      </c>
      <c r="O644" s="33">
        <f t="shared" si="141"/>
        <v>57.26</v>
      </c>
      <c r="P644" s="33">
        <f t="shared" si="142"/>
        <v>53.17</v>
      </c>
      <c r="Q644" s="33">
        <f t="shared" si="143"/>
        <v>46.625999999999991</v>
      </c>
    </row>
    <row r="645" spans="1:17" s="29" customFormat="1" ht="21" customHeight="1" x14ac:dyDescent="0.2">
      <c r="A645" s="245"/>
      <c r="B645" s="246"/>
      <c r="C645" s="103" t="s">
        <v>205</v>
      </c>
      <c r="D645" s="1" t="s">
        <v>60</v>
      </c>
      <c r="E645" s="1" t="s">
        <v>26</v>
      </c>
      <c r="F645" s="1" t="s">
        <v>77</v>
      </c>
      <c r="G645" s="40" t="s">
        <v>219</v>
      </c>
      <c r="H645" s="77">
        <v>56</v>
      </c>
      <c r="I645" s="32">
        <v>65.3</v>
      </c>
      <c r="J645" s="33">
        <f t="shared" si="139"/>
        <v>62.034999999999997</v>
      </c>
      <c r="K645" s="33">
        <f t="shared" si="136"/>
        <v>58.769999999999996</v>
      </c>
      <c r="L645" s="33">
        <f t="shared" si="137"/>
        <v>55.504999999999995</v>
      </c>
      <c r="M645" s="33">
        <f t="shared" si="138"/>
        <v>52.239999999999995</v>
      </c>
      <c r="N645" s="33">
        <f t="shared" si="140"/>
        <v>48.974999999999994</v>
      </c>
      <c r="O645" s="33">
        <f t="shared" si="141"/>
        <v>45.709999999999994</v>
      </c>
      <c r="P645" s="33">
        <f t="shared" si="142"/>
        <v>42.445</v>
      </c>
      <c r="Q645" s="33">
        <f t="shared" si="143"/>
        <v>37.220999999999997</v>
      </c>
    </row>
    <row r="646" spans="1:17" s="29" customFormat="1" ht="55.5" customHeight="1" x14ac:dyDescent="0.2">
      <c r="A646" s="24"/>
      <c r="B646" s="24"/>
      <c r="C646" s="107"/>
      <c r="D646" s="42"/>
      <c r="E646" s="42"/>
      <c r="F646" s="42"/>
    </row>
    <row r="647" spans="1:17" s="29" customFormat="1" ht="21" customHeight="1" x14ac:dyDescent="0.2">
      <c r="C647" s="108" t="s">
        <v>193</v>
      </c>
      <c r="D647" s="2" t="s">
        <v>97</v>
      </c>
      <c r="E647" s="2" t="s">
        <v>97</v>
      </c>
      <c r="F647" s="2" t="s">
        <v>58</v>
      </c>
      <c r="G647" s="63" t="s">
        <v>172</v>
      </c>
      <c r="H647" s="76">
        <v>56</v>
      </c>
      <c r="I647" s="32">
        <v>61.5</v>
      </c>
      <c r="J647" s="33">
        <f t="shared" si="139"/>
        <v>58.424999999999997</v>
      </c>
      <c r="K647" s="33">
        <f t="shared" si="136"/>
        <v>55.35</v>
      </c>
      <c r="L647" s="33">
        <f t="shared" si="137"/>
        <v>52.274999999999999</v>
      </c>
      <c r="M647" s="33">
        <f t="shared" si="138"/>
        <v>49.2</v>
      </c>
      <c r="N647" s="33">
        <f t="shared" si="140"/>
        <v>46.125</v>
      </c>
      <c r="O647" s="33">
        <f t="shared" si="141"/>
        <v>43.05</v>
      </c>
      <c r="P647" s="33">
        <f t="shared" si="142"/>
        <v>39.975000000000001</v>
      </c>
      <c r="Q647" s="33">
        <f t="shared" si="143"/>
        <v>35.054999999999993</v>
      </c>
    </row>
    <row r="648" spans="1:17" s="29" customFormat="1" ht="21" customHeight="1" x14ac:dyDescent="0.2">
      <c r="A648" s="245"/>
      <c r="B648" s="246"/>
      <c r="C648" s="104" t="s">
        <v>193</v>
      </c>
      <c r="D648" s="7" t="s">
        <v>77</v>
      </c>
      <c r="E648" s="7" t="s">
        <v>77</v>
      </c>
      <c r="F648" s="7" t="s">
        <v>65</v>
      </c>
      <c r="G648" s="45" t="s">
        <v>180</v>
      </c>
      <c r="H648" s="80">
        <v>56</v>
      </c>
      <c r="I648" s="32">
        <v>139.5</v>
      </c>
      <c r="J648" s="33">
        <f t="shared" si="139"/>
        <v>132.52500000000001</v>
      </c>
      <c r="K648" s="33">
        <f t="shared" si="136"/>
        <v>125.55</v>
      </c>
      <c r="L648" s="33">
        <f t="shared" si="137"/>
        <v>118.575</v>
      </c>
      <c r="M648" s="33">
        <f t="shared" si="138"/>
        <v>111.6</v>
      </c>
      <c r="N648" s="33">
        <f t="shared" si="140"/>
        <v>104.625</v>
      </c>
      <c r="O648" s="33">
        <f t="shared" si="141"/>
        <v>97.65</v>
      </c>
      <c r="P648" s="33">
        <f t="shared" si="142"/>
        <v>90.675000000000011</v>
      </c>
      <c r="Q648" s="33">
        <f t="shared" si="143"/>
        <v>79.515000000000001</v>
      </c>
    </row>
    <row r="649" spans="1:17" s="29" customFormat="1" ht="33" customHeight="1" x14ac:dyDescent="0.2">
      <c r="A649" s="132"/>
      <c r="B649" s="133"/>
      <c r="C649" s="104" t="s">
        <v>193</v>
      </c>
      <c r="D649" s="7" t="s">
        <v>108</v>
      </c>
      <c r="E649" s="7" t="s">
        <v>21</v>
      </c>
      <c r="F649" s="7" t="s">
        <v>80</v>
      </c>
      <c r="G649" s="45" t="s">
        <v>441</v>
      </c>
      <c r="H649" s="80">
        <v>56</v>
      </c>
      <c r="I649" s="32">
        <v>66</v>
      </c>
      <c r="J649" s="33">
        <f t="shared" si="139"/>
        <v>62.7</v>
      </c>
      <c r="K649" s="33">
        <f t="shared" si="136"/>
        <v>59.4</v>
      </c>
      <c r="L649" s="33">
        <f t="shared" si="137"/>
        <v>56.1</v>
      </c>
      <c r="M649" s="33">
        <f t="shared" si="138"/>
        <v>52.8</v>
      </c>
      <c r="N649" s="33">
        <f t="shared" si="140"/>
        <v>49.5</v>
      </c>
      <c r="O649" s="33">
        <f t="shared" si="141"/>
        <v>46.2</v>
      </c>
      <c r="P649" s="33">
        <f t="shared" si="142"/>
        <v>42.900000000000006</v>
      </c>
      <c r="Q649" s="33">
        <f t="shared" si="143"/>
        <v>37.620000000000005</v>
      </c>
    </row>
    <row r="650" spans="1:17" s="29" customFormat="1" ht="33" customHeight="1" x14ac:dyDescent="0.2">
      <c r="A650" s="132"/>
      <c r="B650" s="133"/>
      <c r="C650" s="104" t="s">
        <v>193</v>
      </c>
      <c r="D650" s="7" t="s">
        <v>108</v>
      </c>
      <c r="E650" s="7" t="s">
        <v>21</v>
      </c>
      <c r="F650" s="7" t="s">
        <v>80</v>
      </c>
      <c r="G650" s="45" t="s">
        <v>442</v>
      </c>
      <c r="H650" s="80">
        <v>56</v>
      </c>
      <c r="I650" s="32">
        <v>81.599999999999994</v>
      </c>
      <c r="J650" s="33">
        <f t="shared" si="139"/>
        <v>77.52</v>
      </c>
      <c r="K650" s="33">
        <f t="shared" si="136"/>
        <v>73.44</v>
      </c>
      <c r="L650" s="33">
        <f t="shared" si="137"/>
        <v>69.36</v>
      </c>
      <c r="M650" s="33">
        <f t="shared" si="138"/>
        <v>65.28</v>
      </c>
      <c r="N650" s="33">
        <f t="shared" si="140"/>
        <v>61.199999999999996</v>
      </c>
      <c r="O650" s="33">
        <f t="shared" si="141"/>
        <v>57.12</v>
      </c>
      <c r="P650" s="33">
        <f t="shared" si="142"/>
        <v>53.04</v>
      </c>
      <c r="Q650" s="33">
        <f t="shared" si="143"/>
        <v>46.512</v>
      </c>
    </row>
    <row r="651" spans="1:17" s="29" customFormat="1" ht="21" customHeight="1" x14ac:dyDescent="0.2">
      <c r="C651" s="104" t="s">
        <v>193</v>
      </c>
      <c r="D651" s="7" t="s">
        <v>60</v>
      </c>
      <c r="E651" s="7" t="s">
        <v>26</v>
      </c>
      <c r="F651" s="7" t="s">
        <v>77</v>
      </c>
      <c r="G651" s="45" t="s">
        <v>180</v>
      </c>
      <c r="H651" s="80">
        <v>56</v>
      </c>
      <c r="I651" s="32">
        <v>82.899999999999991</v>
      </c>
      <c r="J651" s="33">
        <f t="shared" si="139"/>
        <v>78.754999999999995</v>
      </c>
      <c r="K651" s="33">
        <f t="shared" si="136"/>
        <v>74.609999999999985</v>
      </c>
      <c r="L651" s="33">
        <f t="shared" si="137"/>
        <v>70.464999999999989</v>
      </c>
      <c r="M651" s="33">
        <f t="shared" si="138"/>
        <v>66.319999999999993</v>
      </c>
      <c r="N651" s="33">
        <f t="shared" si="140"/>
        <v>62.174999999999997</v>
      </c>
      <c r="O651" s="33">
        <f t="shared" si="141"/>
        <v>58.029999999999994</v>
      </c>
      <c r="P651" s="33">
        <f t="shared" si="142"/>
        <v>53.884999999999998</v>
      </c>
      <c r="Q651" s="33">
        <f t="shared" si="143"/>
        <v>47.253</v>
      </c>
    </row>
    <row r="652" spans="1:17" s="29" customFormat="1" ht="21" customHeight="1" x14ac:dyDescent="0.2">
      <c r="C652" s="105" t="s">
        <v>234</v>
      </c>
      <c r="D652" s="3" t="s">
        <v>60</v>
      </c>
      <c r="E652" s="3" t="s">
        <v>26</v>
      </c>
      <c r="F652" s="3" t="s">
        <v>77</v>
      </c>
      <c r="G652" s="55" t="s">
        <v>319</v>
      </c>
      <c r="H652" s="79">
        <v>56</v>
      </c>
      <c r="I652" s="69">
        <v>102.1</v>
      </c>
      <c r="J652" s="33">
        <f t="shared" si="139"/>
        <v>96.99499999999999</v>
      </c>
      <c r="K652" s="33">
        <f t="shared" si="136"/>
        <v>91.889999999999986</v>
      </c>
      <c r="L652" s="33">
        <f t="shared" si="137"/>
        <v>86.784999999999997</v>
      </c>
      <c r="M652" s="33">
        <f t="shared" si="138"/>
        <v>81.679999999999993</v>
      </c>
      <c r="N652" s="33">
        <f t="shared" si="140"/>
        <v>76.574999999999989</v>
      </c>
      <c r="O652" s="33">
        <f t="shared" si="141"/>
        <v>71.47</v>
      </c>
      <c r="P652" s="33">
        <f t="shared" si="142"/>
        <v>66.365000000000009</v>
      </c>
      <c r="Q652" s="33">
        <f t="shared" si="143"/>
        <v>58.196999999999989</v>
      </c>
    </row>
    <row r="653" spans="1:17" s="29" customFormat="1" ht="55.5" customHeight="1" x14ac:dyDescent="0.2">
      <c r="A653" s="24"/>
      <c r="B653" s="24"/>
      <c r="C653" s="107"/>
      <c r="D653" s="42"/>
      <c r="E653" s="42"/>
      <c r="F653" s="42"/>
    </row>
    <row r="654" spans="1:17" s="29" customFormat="1" ht="22.5" customHeight="1" x14ac:dyDescent="0.2">
      <c r="A654" s="24"/>
      <c r="B654" s="24"/>
      <c r="C654" s="103" t="s">
        <v>293</v>
      </c>
      <c r="D654" s="1" t="s">
        <v>11</v>
      </c>
      <c r="E654" s="1" t="s">
        <v>11</v>
      </c>
      <c r="F654" s="1" t="s">
        <v>12</v>
      </c>
      <c r="G654" s="54" t="s">
        <v>172</v>
      </c>
      <c r="H654" s="77">
        <v>56</v>
      </c>
      <c r="I654" s="32">
        <v>32.300000000000004</v>
      </c>
      <c r="J654" s="33">
        <f t="shared" si="139"/>
        <v>30.685000000000002</v>
      </c>
      <c r="K654" s="33">
        <f t="shared" si="136"/>
        <v>29.070000000000004</v>
      </c>
      <c r="L654" s="33">
        <f t="shared" si="137"/>
        <v>27.455000000000005</v>
      </c>
      <c r="M654" s="33">
        <f t="shared" si="138"/>
        <v>25.840000000000003</v>
      </c>
      <c r="N654" s="33">
        <f t="shared" si="140"/>
        <v>24.225000000000001</v>
      </c>
      <c r="O654" s="33">
        <f t="shared" si="141"/>
        <v>22.610000000000003</v>
      </c>
      <c r="P654" s="33">
        <f t="shared" si="142"/>
        <v>20.995000000000005</v>
      </c>
      <c r="Q654" s="33">
        <f t="shared" si="143"/>
        <v>18.411000000000001</v>
      </c>
    </row>
    <row r="655" spans="1:17" s="29" customFormat="1" ht="21" customHeight="1" x14ac:dyDescent="0.2">
      <c r="C655" s="103" t="s">
        <v>293</v>
      </c>
      <c r="D655" s="1" t="s">
        <v>26</v>
      </c>
      <c r="E655" s="1" t="s">
        <v>26</v>
      </c>
      <c r="F655" s="1" t="s">
        <v>53</v>
      </c>
      <c r="G655" s="54" t="s">
        <v>172</v>
      </c>
      <c r="H655" s="77">
        <v>56</v>
      </c>
      <c r="I655" s="32">
        <v>27.5</v>
      </c>
      <c r="J655" s="33">
        <f t="shared" si="139"/>
        <v>26.125</v>
      </c>
      <c r="K655" s="33">
        <f t="shared" si="136"/>
        <v>24.75</v>
      </c>
      <c r="L655" s="33">
        <f t="shared" si="137"/>
        <v>23.375</v>
      </c>
      <c r="M655" s="33">
        <f t="shared" si="138"/>
        <v>22</v>
      </c>
      <c r="N655" s="33">
        <f t="shared" si="140"/>
        <v>20.625</v>
      </c>
      <c r="O655" s="33">
        <f t="shared" si="141"/>
        <v>19.25</v>
      </c>
      <c r="P655" s="33">
        <f t="shared" si="142"/>
        <v>17.875</v>
      </c>
      <c r="Q655" s="33">
        <f t="shared" si="143"/>
        <v>15.674999999999999</v>
      </c>
    </row>
    <row r="656" spans="1:17" s="29" customFormat="1" ht="55.5" customHeight="1" x14ac:dyDescent="0.2">
      <c r="A656" s="24"/>
      <c r="B656" s="24"/>
      <c r="C656" s="107"/>
      <c r="D656" s="42"/>
      <c r="E656" s="42"/>
      <c r="F656" s="42"/>
    </row>
    <row r="657" spans="1:17" s="29" customFormat="1" ht="21" customHeight="1" x14ac:dyDescent="0.2">
      <c r="A657" s="82"/>
      <c r="C657" s="103" t="s">
        <v>150</v>
      </c>
      <c r="D657" s="1" t="s">
        <v>85</v>
      </c>
      <c r="E657" s="1" t="s">
        <v>26</v>
      </c>
      <c r="F657" s="1" t="s">
        <v>12</v>
      </c>
      <c r="G657" s="54" t="s">
        <v>388</v>
      </c>
      <c r="H657" s="77">
        <v>21.8</v>
      </c>
      <c r="I657" s="32">
        <v>32.300000000000004</v>
      </c>
      <c r="J657" s="33">
        <f t="shared" si="139"/>
        <v>30.685000000000002</v>
      </c>
      <c r="K657" s="33">
        <f t="shared" si="136"/>
        <v>29.070000000000004</v>
      </c>
      <c r="L657" s="33">
        <f t="shared" si="137"/>
        <v>27.455000000000005</v>
      </c>
      <c r="M657" s="33">
        <f t="shared" si="138"/>
        <v>25.840000000000003</v>
      </c>
      <c r="N657" s="33">
        <f t="shared" si="140"/>
        <v>24.225000000000001</v>
      </c>
      <c r="O657" s="33">
        <f t="shared" si="141"/>
        <v>22.610000000000003</v>
      </c>
      <c r="P657" s="33">
        <f t="shared" si="142"/>
        <v>20.995000000000005</v>
      </c>
      <c r="Q657" s="33">
        <f t="shared" si="143"/>
        <v>18.411000000000001</v>
      </c>
    </row>
    <row r="658" spans="1:17" s="29" customFormat="1" ht="21" customHeight="1" x14ac:dyDescent="0.2">
      <c r="A658" s="82"/>
      <c r="C658" s="103" t="s">
        <v>150</v>
      </c>
      <c r="D658" s="1" t="s">
        <v>55</v>
      </c>
      <c r="E658" s="1" t="s">
        <v>97</v>
      </c>
      <c r="F658" s="1" t="s">
        <v>19</v>
      </c>
      <c r="G658" s="54" t="s">
        <v>388</v>
      </c>
      <c r="H658" s="77">
        <v>21.8</v>
      </c>
      <c r="I658" s="32">
        <v>40.5</v>
      </c>
      <c r="J658" s="33">
        <f t="shared" si="139"/>
        <v>38.475000000000001</v>
      </c>
      <c r="K658" s="33">
        <f t="shared" si="136"/>
        <v>36.450000000000003</v>
      </c>
      <c r="L658" s="33">
        <f t="shared" si="137"/>
        <v>34.424999999999997</v>
      </c>
      <c r="M658" s="33">
        <f t="shared" si="138"/>
        <v>32.4</v>
      </c>
      <c r="N658" s="33">
        <f t="shared" si="140"/>
        <v>30.375</v>
      </c>
      <c r="O658" s="33">
        <f t="shared" si="141"/>
        <v>28.35</v>
      </c>
      <c r="P658" s="33">
        <f t="shared" si="142"/>
        <v>26.325000000000003</v>
      </c>
      <c r="Q658" s="33">
        <f t="shared" si="143"/>
        <v>23.085000000000001</v>
      </c>
    </row>
    <row r="659" spans="1:17" s="29" customFormat="1" ht="55.5" customHeight="1" x14ac:dyDescent="0.2">
      <c r="A659" s="24"/>
      <c r="B659" s="24"/>
      <c r="C659" s="107"/>
      <c r="D659" s="42"/>
      <c r="E659" s="42"/>
      <c r="F659" s="42"/>
    </row>
    <row r="660" spans="1:17" s="29" customFormat="1" ht="21" customHeight="1" x14ac:dyDescent="0.2">
      <c r="C660" s="103" t="s">
        <v>29</v>
      </c>
      <c r="D660" s="1" t="s">
        <v>92</v>
      </c>
      <c r="E660" s="1" t="s">
        <v>92</v>
      </c>
      <c r="F660" s="1" t="s">
        <v>77</v>
      </c>
      <c r="G660" s="54" t="s">
        <v>0</v>
      </c>
      <c r="H660" s="77">
        <v>17.399999999999999</v>
      </c>
      <c r="I660" s="32">
        <v>20.3</v>
      </c>
      <c r="J660" s="33">
        <f t="shared" si="139"/>
        <v>19.285</v>
      </c>
      <c r="K660" s="33">
        <f t="shared" si="136"/>
        <v>18.27</v>
      </c>
      <c r="L660" s="33">
        <f t="shared" si="137"/>
        <v>17.255000000000003</v>
      </c>
      <c r="M660" s="33">
        <f t="shared" si="138"/>
        <v>16.240000000000002</v>
      </c>
      <c r="N660" s="33">
        <f t="shared" si="140"/>
        <v>15.225000000000001</v>
      </c>
      <c r="O660" s="33">
        <f t="shared" si="141"/>
        <v>14.21</v>
      </c>
      <c r="P660" s="33">
        <f t="shared" si="142"/>
        <v>13.195</v>
      </c>
      <c r="Q660" s="33">
        <f t="shared" si="143"/>
        <v>11.571</v>
      </c>
    </row>
    <row r="661" spans="1:17" s="29" customFormat="1" ht="21" customHeight="1" x14ac:dyDescent="0.2">
      <c r="C661" s="103" t="s">
        <v>29</v>
      </c>
      <c r="D661" s="177" t="s">
        <v>92</v>
      </c>
      <c r="E661" s="177" t="s">
        <v>92</v>
      </c>
      <c r="F661" s="177" t="s">
        <v>85</v>
      </c>
      <c r="G661" s="54" t="s">
        <v>0</v>
      </c>
      <c r="H661" s="77">
        <v>17.399999999999999</v>
      </c>
      <c r="I661" s="32">
        <v>22.6</v>
      </c>
      <c r="J661" s="33">
        <f t="shared" si="139"/>
        <v>21.470000000000002</v>
      </c>
      <c r="K661" s="33">
        <f t="shared" si="136"/>
        <v>20.34</v>
      </c>
      <c r="L661" s="33">
        <f t="shared" si="137"/>
        <v>19.21</v>
      </c>
      <c r="M661" s="33">
        <f t="shared" si="138"/>
        <v>18.080000000000002</v>
      </c>
      <c r="N661" s="33">
        <f t="shared" si="140"/>
        <v>16.950000000000003</v>
      </c>
      <c r="O661" s="33">
        <f t="shared" si="141"/>
        <v>15.82</v>
      </c>
      <c r="P661" s="33">
        <f t="shared" si="142"/>
        <v>14.690000000000001</v>
      </c>
      <c r="Q661" s="33">
        <f t="shared" si="143"/>
        <v>12.882000000000001</v>
      </c>
    </row>
    <row r="662" spans="1:17" s="29" customFormat="1" ht="21" customHeight="1" x14ac:dyDescent="0.2">
      <c r="C662" s="103" t="s">
        <v>29</v>
      </c>
      <c r="D662" s="1" t="s">
        <v>22</v>
      </c>
      <c r="E662" s="1" t="s">
        <v>24</v>
      </c>
      <c r="F662" s="1" t="s">
        <v>22</v>
      </c>
      <c r="G662" s="54" t="s">
        <v>0</v>
      </c>
      <c r="H662" s="77">
        <v>17.399999999999999</v>
      </c>
      <c r="I662" s="32">
        <v>20.9</v>
      </c>
      <c r="J662" s="33">
        <f t="shared" si="139"/>
        <v>19.854999999999997</v>
      </c>
      <c r="K662" s="33">
        <f t="shared" ref="K662:K729" si="144">I662-I662*0.1</f>
        <v>18.809999999999999</v>
      </c>
      <c r="L662" s="33">
        <f t="shared" ref="L662:L729" si="145">I662-I662*0.15</f>
        <v>17.765000000000001</v>
      </c>
      <c r="M662" s="33">
        <f t="shared" ref="M662:M729" si="146">I662-I662*0.2</f>
        <v>16.72</v>
      </c>
      <c r="N662" s="33">
        <f t="shared" si="140"/>
        <v>15.674999999999999</v>
      </c>
      <c r="O662" s="33">
        <f t="shared" si="141"/>
        <v>14.629999999999999</v>
      </c>
      <c r="P662" s="33">
        <f t="shared" si="142"/>
        <v>13.585000000000001</v>
      </c>
      <c r="Q662" s="33">
        <f t="shared" si="143"/>
        <v>11.912999999999997</v>
      </c>
    </row>
    <row r="663" spans="1:17" s="29" customFormat="1" ht="21" customHeight="1" x14ac:dyDescent="0.2">
      <c r="C663" s="103" t="s">
        <v>29</v>
      </c>
      <c r="D663" s="1" t="s">
        <v>113</v>
      </c>
      <c r="E663" s="1" t="s">
        <v>139</v>
      </c>
      <c r="F663" s="1" t="s">
        <v>53</v>
      </c>
      <c r="G663" s="54" t="s">
        <v>0</v>
      </c>
      <c r="H663" s="77">
        <v>17.399999999999999</v>
      </c>
      <c r="I663" s="32">
        <v>19.600000000000001</v>
      </c>
      <c r="J663" s="33">
        <f t="shared" ref="J663:J730" si="147">I663-I663*0.05</f>
        <v>18.62</v>
      </c>
      <c r="K663" s="33">
        <f t="shared" si="144"/>
        <v>17.64</v>
      </c>
      <c r="L663" s="33">
        <f t="shared" si="145"/>
        <v>16.66</v>
      </c>
      <c r="M663" s="33">
        <f t="shared" si="146"/>
        <v>15.680000000000001</v>
      </c>
      <c r="N663" s="33">
        <f t="shared" ref="N663:N730" si="148">I663-I663*0.25</f>
        <v>14.700000000000001</v>
      </c>
      <c r="O663" s="33">
        <f t="shared" ref="O663:O730" si="149">I663-I663*0.3</f>
        <v>13.720000000000002</v>
      </c>
      <c r="P663" s="33">
        <f t="shared" ref="P663:P730" si="150">I663-I663*0.35</f>
        <v>12.740000000000002</v>
      </c>
      <c r="Q663" s="33">
        <f t="shared" ref="Q663:Q730" si="151">J663-J663*0.4</f>
        <v>11.172000000000001</v>
      </c>
    </row>
    <row r="664" spans="1:17" s="29" customFormat="1" ht="21" customHeight="1" x14ac:dyDescent="0.2">
      <c r="C664" s="103" t="s">
        <v>29</v>
      </c>
      <c r="D664" s="1" t="s">
        <v>258</v>
      </c>
      <c r="E664" s="1" t="s">
        <v>258</v>
      </c>
      <c r="F664" s="1" t="s">
        <v>53</v>
      </c>
      <c r="G664" s="54" t="s">
        <v>0</v>
      </c>
      <c r="H664" s="77">
        <v>17.399999999999999</v>
      </c>
      <c r="I664" s="32">
        <v>23.6</v>
      </c>
      <c r="J664" s="33">
        <f t="shared" si="147"/>
        <v>22.42</v>
      </c>
      <c r="K664" s="33">
        <f t="shared" si="144"/>
        <v>21.240000000000002</v>
      </c>
      <c r="L664" s="33">
        <f t="shared" si="145"/>
        <v>20.060000000000002</v>
      </c>
      <c r="M664" s="33">
        <f t="shared" si="146"/>
        <v>18.880000000000003</v>
      </c>
      <c r="N664" s="33">
        <f t="shared" si="148"/>
        <v>17.700000000000003</v>
      </c>
      <c r="O664" s="33">
        <f t="shared" si="149"/>
        <v>16.520000000000003</v>
      </c>
      <c r="P664" s="33">
        <f t="shared" si="150"/>
        <v>15.340000000000002</v>
      </c>
      <c r="Q664" s="33">
        <f t="shared" si="151"/>
        <v>13.452</v>
      </c>
    </row>
    <row r="665" spans="1:17" s="29" customFormat="1" ht="21" customHeight="1" x14ac:dyDescent="0.2">
      <c r="C665" s="103" t="s">
        <v>29</v>
      </c>
      <c r="D665" s="1" t="s">
        <v>258</v>
      </c>
      <c r="E665" s="1" t="s">
        <v>258</v>
      </c>
      <c r="F665" s="1" t="s">
        <v>87</v>
      </c>
      <c r="G665" s="54" t="s">
        <v>0</v>
      </c>
      <c r="H665" s="77">
        <v>17.399999999999999</v>
      </c>
      <c r="I665" s="32">
        <v>23.6</v>
      </c>
      <c r="J665" s="33">
        <f t="shared" si="147"/>
        <v>22.42</v>
      </c>
      <c r="K665" s="33">
        <f t="shared" si="144"/>
        <v>21.240000000000002</v>
      </c>
      <c r="L665" s="33">
        <f t="shared" si="145"/>
        <v>20.060000000000002</v>
      </c>
      <c r="M665" s="33">
        <f t="shared" si="146"/>
        <v>18.880000000000003</v>
      </c>
      <c r="N665" s="33">
        <f t="shared" si="148"/>
        <v>17.700000000000003</v>
      </c>
      <c r="O665" s="33">
        <f t="shared" si="149"/>
        <v>16.520000000000003</v>
      </c>
      <c r="P665" s="33">
        <f t="shared" si="150"/>
        <v>15.340000000000002</v>
      </c>
      <c r="Q665" s="33">
        <f t="shared" si="151"/>
        <v>13.452</v>
      </c>
    </row>
    <row r="666" spans="1:17" s="29" customFormat="1" ht="21" customHeight="1" x14ac:dyDescent="0.2">
      <c r="C666" s="103" t="s">
        <v>29</v>
      </c>
      <c r="D666" s="179" t="s">
        <v>22</v>
      </c>
      <c r="E666" s="179" t="s">
        <v>22</v>
      </c>
      <c r="F666" s="179" t="s">
        <v>15</v>
      </c>
      <c r="G666" s="54" t="s">
        <v>0</v>
      </c>
      <c r="H666" s="77">
        <v>17.399999999999999</v>
      </c>
      <c r="I666" s="32">
        <v>21.1</v>
      </c>
      <c r="J666" s="33">
        <f t="shared" si="147"/>
        <v>20.045000000000002</v>
      </c>
      <c r="K666" s="33">
        <f t="shared" si="144"/>
        <v>18.990000000000002</v>
      </c>
      <c r="L666" s="33">
        <f t="shared" si="145"/>
        <v>17.935000000000002</v>
      </c>
      <c r="M666" s="33">
        <f t="shared" si="146"/>
        <v>16.880000000000003</v>
      </c>
      <c r="N666" s="33">
        <f t="shared" si="148"/>
        <v>15.825000000000001</v>
      </c>
      <c r="O666" s="33">
        <f t="shared" si="149"/>
        <v>14.770000000000001</v>
      </c>
      <c r="P666" s="33">
        <f t="shared" si="150"/>
        <v>13.715000000000002</v>
      </c>
      <c r="Q666" s="33">
        <f t="shared" si="151"/>
        <v>12.027000000000001</v>
      </c>
    </row>
    <row r="667" spans="1:17" s="29" customFormat="1" ht="21" customHeight="1" x14ac:dyDescent="0.2">
      <c r="C667" s="103" t="s">
        <v>29</v>
      </c>
      <c r="D667" s="1" t="s">
        <v>106</v>
      </c>
      <c r="E667" s="1" t="s">
        <v>92</v>
      </c>
      <c r="F667" s="1" t="s">
        <v>53</v>
      </c>
      <c r="G667" s="54" t="s">
        <v>0</v>
      </c>
      <c r="H667" s="77">
        <v>17.399999999999999</v>
      </c>
      <c r="I667" s="32">
        <v>20.9</v>
      </c>
      <c r="J667" s="33">
        <f t="shared" si="147"/>
        <v>19.854999999999997</v>
      </c>
      <c r="K667" s="33">
        <f t="shared" si="144"/>
        <v>18.809999999999999</v>
      </c>
      <c r="L667" s="33">
        <f t="shared" si="145"/>
        <v>17.765000000000001</v>
      </c>
      <c r="M667" s="33">
        <f t="shared" si="146"/>
        <v>16.72</v>
      </c>
      <c r="N667" s="33">
        <f t="shared" si="148"/>
        <v>15.674999999999999</v>
      </c>
      <c r="O667" s="33">
        <f t="shared" si="149"/>
        <v>14.629999999999999</v>
      </c>
      <c r="P667" s="33">
        <f t="shared" si="150"/>
        <v>13.585000000000001</v>
      </c>
      <c r="Q667" s="33">
        <f t="shared" si="151"/>
        <v>11.912999999999997</v>
      </c>
    </row>
    <row r="668" spans="1:17" s="29" customFormat="1" ht="21" customHeight="1" x14ac:dyDescent="0.2">
      <c r="C668" s="103" t="s">
        <v>29</v>
      </c>
      <c r="D668" s="180" t="s">
        <v>10</v>
      </c>
      <c r="E668" s="180" t="s">
        <v>92</v>
      </c>
      <c r="F668" s="180" t="s">
        <v>77</v>
      </c>
      <c r="G668" s="54" t="s">
        <v>0</v>
      </c>
      <c r="H668" s="77">
        <v>17.399999999999999</v>
      </c>
      <c r="I668" s="32">
        <v>23.6</v>
      </c>
      <c r="J668" s="33">
        <f t="shared" si="147"/>
        <v>22.42</v>
      </c>
      <c r="K668" s="33">
        <f t="shared" si="144"/>
        <v>21.240000000000002</v>
      </c>
      <c r="L668" s="33">
        <f t="shared" si="145"/>
        <v>20.060000000000002</v>
      </c>
      <c r="M668" s="33">
        <f t="shared" si="146"/>
        <v>18.880000000000003</v>
      </c>
      <c r="N668" s="33">
        <f t="shared" si="148"/>
        <v>17.700000000000003</v>
      </c>
      <c r="O668" s="33">
        <f t="shared" si="149"/>
        <v>16.520000000000003</v>
      </c>
      <c r="P668" s="33">
        <f t="shared" si="150"/>
        <v>15.340000000000002</v>
      </c>
      <c r="Q668" s="33">
        <f t="shared" si="151"/>
        <v>13.452</v>
      </c>
    </row>
    <row r="669" spans="1:17" s="29" customFormat="1" ht="21" customHeight="1" x14ac:dyDescent="0.2">
      <c r="C669" s="103" t="s">
        <v>29</v>
      </c>
      <c r="D669" s="1" t="s">
        <v>10</v>
      </c>
      <c r="E669" s="1" t="s">
        <v>24</v>
      </c>
      <c r="F669" s="1" t="s">
        <v>104</v>
      </c>
      <c r="G669" s="54" t="s">
        <v>0</v>
      </c>
      <c r="H669" s="77">
        <v>17.399999999999999</v>
      </c>
      <c r="I669" s="32">
        <v>28.8</v>
      </c>
      <c r="J669" s="33">
        <f t="shared" si="147"/>
        <v>27.36</v>
      </c>
      <c r="K669" s="33">
        <f t="shared" si="144"/>
        <v>25.92</v>
      </c>
      <c r="L669" s="33">
        <f t="shared" si="145"/>
        <v>24.48</v>
      </c>
      <c r="M669" s="33">
        <f t="shared" si="146"/>
        <v>23.04</v>
      </c>
      <c r="N669" s="33">
        <f t="shared" si="148"/>
        <v>21.6</v>
      </c>
      <c r="O669" s="33">
        <f t="shared" si="149"/>
        <v>20.16</v>
      </c>
      <c r="P669" s="33">
        <f t="shared" si="150"/>
        <v>18.72</v>
      </c>
      <c r="Q669" s="33">
        <f t="shared" si="151"/>
        <v>16.415999999999997</v>
      </c>
    </row>
    <row r="670" spans="1:17" s="29" customFormat="1" ht="21" customHeight="1" x14ac:dyDescent="0.2">
      <c r="C670" s="103" t="s">
        <v>29</v>
      </c>
      <c r="D670" s="1" t="s">
        <v>10</v>
      </c>
      <c r="E670" s="1" t="s">
        <v>10</v>
      </c>
      <c r="F670" s="1" t="s">
        <v>13</v>
      </c>
      <c r="G670" s="54" t="s">
        <v>0</v>
      </c>
      <c r="H670" s="77">
        <v>17.399999999999999</v>
      </c>
      <c r="I670" s="32">
        <v>21.6</v>
      </c>
      <c r="J670" s="33">
        <f t="shared" si="147"/>
        <v>20.520000000000003</v>
      </c>
      <c r="K670" s="33">
        <f t="shared" si="144"/>
        <v>19.440000000000001</v>
      </c>
      <c r="L670" s="33">
        <f t="shared" si="145"/>
        <v>18.36</v>
      </c>
      <c r="M670" s="33">
        <f t="shared" si="146"/>
        <v>17.28</v>
      </c>
      <c r="N670" s="33">
        <f t="shared" si="148"/>
        <v>16.200000000000003</v>
      </c>
      <c r="O670" s="33">
        <f t="shared" si="149"/>
        <v>15.120000000000001</v>
      </c>
      <c r="P670" s="33">
        <f t="shared" si="150"/>
        <v>14.040000000000003</v>
      </c>
      <c r="Q670" s="33">
        <f t="shared" si="151"/>
        <v>12.312000000000001</v>
      </c>
    </row>
    <row r="671" spans="1:17" s="29" customFormat="1" ht="21" customHeight="1" x14ac:dyDescent="0.2">
      <c r="C671" s="103" t="s">
        <v>29</v>
      </c>
      <c r="D671" s="1" t="s">
        <v>10</v>
      </c>
      <c r="E671" s="1" t="s">
        <v>10</v>
      </c>
      <c r="F671" s="1" t="s">
        <v>31</v>
      </c>
      <c r="G671" s="54" t="s">
        <v>0</v>
      </c>
      <c r="H671" s="77">
        <v>17.399999999999999</v>
      </c>
      <c r="I671" s="32">
        <v>28.200000000000003</v>
      </c>
      <c r="J671" s="33">
        <f t="shared" si="147"/>
        <v>26.790000000000003</v>
      </c>
      <c r="K671" s="33">
        <f t="shared" si="144"/>
        <v>25.380000000000003</v>
      </c>
      <c r="L671" s="33">
        <f t="shared" si="145"/>
        <v>23.970000000000002</v>
      </c>
      <c r="M671" s="33">
        <f t="shared" si="146"/>
        <v>22.560000000000002</v>
      </c>
      <c r="N671" s="33">
        <f t="shared" si="148"/>
        <v>21.150000000000002</v>
      </c>
      <c r="O671" s="33">
        <f t="shared" si="149"/>
        <v>19.740000000000002</v>
      </c>
      <c r="P671" s="33">
        <f t="shared" si="150"/>
        <v>18.330000000000002</v>
      </c>
      <c r="Q671" s="33">
        <f t="shared" si="151"/>
        <v>16.074000000000002</v>
      </c>
    </row>
    <row r="672" spans="1:17" s="29" customFormat="1" ht="21" customHeight="1" x14ac:dyDescent="0.2">
      <c r="C672" s="103" t="s">
        <v>29</v>
      </c>
      <c r="D672" s="244" t="s">
        <v>23</v>
      </c>
      <c r="E672" s="244" t="s">
        <v>278</v>
      </c>
      <c r="F672" s="244" t="s">
        <v>58</v>
      </c>
      <c r="G672" s="54" t="s">
        <v>0</v>
      </c>
      <c r="H672" s="77">
        <v>17.399999999999999</v>
      </c>
      <c r="I672" s="32">
        <v>23.4</v>
      </c>
      <c r="J672" s="33">
        <f t="shared" ref="J672" si="152">I672-I672*0.05</f>
        <v>22.229999999999997</v>
      </c>
      <c r="K672" s="33">
        <f t="shared" ref="K672" si="153">I672-I672*0.1</f>
        <v>21.06</v>
      </c>
      <c r="L672" s="33">
        <f t="shared" ref="L672" si="154">I672-I672*0.15</f>
        <v>19.89</v>
      </c>
      <c r="M672" s="33">
        <f t="shared" ref="M672" si="155">I672-I672*0.2</f>
        <v>18.72</v>
      </c>
      <c r="N672" s="33">
        <f t="shared" ref="N672" si="156">I672-I672*0.25</f>
        <v>17.549999999999997</v>
      </c>
      <c r="O672" s="33">
        <f t="shared" ref="O672" si="157">I672-I672*0.3</f>
        <v>16.38</v>
      </c>
      <c r="P672" s="33">
        <f t="shared" ref="P672" si="158">I672-I672*0.35</f>
        <v>15.209999999999999</v>
      </c>
      <c r="Q672" s="33">
        <f t="shared" ref="Q672" si="159">J672-J672*0.4</f>
        <v>13.337999999999997</v>
      </c>
    </row>
    <row r="673" spans="1:17" s="29" customFormat="1" ht="21" customHeight="1" x14ac:dyDescent="0.2">
      <c r="C673" s="103" t="s">
        <v>29</v>
      </c>
      <c r="D673" s="1" t="s">
        <v>119</v>
      </c>
      <c r="E673" s="1" t="s">
        <v>119</v>
      </c>
      <c r="F673" s="1" t="s">
        <v>9</v>
      </c>
      <c r="G673" s="54" t="s">
        <v>0</v>
      </c>
      <c r="H673" s="77">
        <v>17.399999999999999</v>
      </c>
      <c r="I673" s="32">
        <v>27.8</v>
      </c>
      <c r="J673" s="33">
        <f t="shared" si="147"/>
        <v>26.41</v>
      </c>
      <c r="K673" s="33">
        <f t="shared" si="144"/>
        <v>25.02</v>
      </c>
      <c r="L673" s="33">
        <f t="shared" si="145"/>
        <v>23.630000000000003</v>
      </c>
      <c r="M673" s="33">
        <f t="shared" si="146"/>
        <v>22.240000000000002</v>
      </c>
      <c r="N673" s="33">
        <f t="shared" si="148"/>
        <v>20.85</v>
      </c>
      <c r="O673" s="33">
        <f t="shared" si="149"/>
        <v>19.46</v>
      </c>
      <c r="P673" s="33">
        <f t="shared" si="150"/>
        <v>18.07</v>
      </c>
      <c r="Q673" s="33">
        <f t="shared" si="151"/>
        <v>15.846</v>
      </c>
    </row>
    <row r="674" spans="1:17" s="29" customFormat="1" ht="21" customHeight="1" x14ac:dyDescent="0.2">
      <c r="C674" s="103" t="s">
        <v>29</v>
      </c>
      <c r="D674" s="1" t="s">
        <v>225</v>
      </c>
      <c r="E674" s="1" t="s">
        <v>226</v>
      </c>
      <c r="F674" s="1" t="s">
        <v>53</v>
      </c>
      <c r="G674" s="54" t="s">
        <v>0</v>
      </c>
      <c r="H674" s="77">
        <v>17.399999999999999</v>
      </c>
      <c r="I674" s="32">
        <v>36.1</v>
      </c>
      <c r="J674" s="33">
        <f t="shared" si="147"/>
        <v>34.295000000000002</v>
      </c>
      <c r="K674" s="33">
        <f t="shared" si="144"/>
        <v>32.49</v>
      </c>
      <c r="L674" s="33">
        <f t="shared" si="145"/>
        <v>30.685000000000002</v>
      </c>
      <c r="M674" s="33">
        <f t="shared" si="146"/>
        <v>28.880000000000003</v>
      </c>
      <c r="N674" s="33">
        <f t="shared" si="148"/>
        <v>27.075000000000003</v>
      </c>
      <c r="O674" s="33">
        <f t="shared" si="149"/>
        <v>25.270000000000003</v>
      </c>
      <c r="P674" s="33">
        <f t="shared" si="150"/>
        <v>23.465000000000003</v>
      </c>
      <c r="Q674" s="33">
        <f t="shared" si="151"/>
        <v>20.576999999999998</v>
      </c>
    </row>
    <row r="675" spans="1:17" s="29" customFormat="1" ht="21" customHeight="1" x14ac:dyDescent="0.2">
      <c r="C675" s="103" t="s">
        <v>29</v>
      </c>
      <c r="D675" s="189" t="s">
        <v>13</v>
      </c>
      <c r="E675" s="189" t="s">
        <v>278</v>
      </c>
      <c r="F675" s="189" t="s">
        <v>36</v>
      </c>
      <c r="G675" s="54" t="s">
        <v>0</v>
      </c>
      <c r="H675" s="77">
        <v>17.399999999999999</v>
      </c>
      <c r="I675" s="32">
        <v>27.5</v>
      </c>
      <c r="J675" s="33">
        <f t="shared" si="147"/>
        <v>26.125</v>
      </c>
      <c r="K675" s="33">
        <f t="shared" si="144"/>
        <v>24.75</v>
      </c>
      <c r="L675" s="33">
        <f t="shared" si="145"/>
        <v>23.375</v>
      </c>
      <c r="M675" s="33">
        <f t="shared" si="146"/>
        <v>22</v>
      </c>
      <c r="N675" s="33">
        <f t="shared" si="148"/>
        <v>20.625</v>
      </c>
      <c r="O675" s="33">
        <f t="shared" si="149"/>
        <v>19.25</v>
      </c>
      <c r="P675" s="33">
        <f t="shared" si="150"/>
        <v>17.875</v>
      </c>
      <c r="Q675" s="33">
        <f t="shared" si="151"/>
        <v>15.674999999999999</v>
      </c>
    </row>
    <row r="676" spans="1:17" s="29" customFormat="1" ht="21" customHeight="1" x14ac:dyDescent="0.2">
      <c r="A676" s="50"/>
      <c r="C676" s="103" t="s">
        <v>29</v>
      </c>
      <c r="D676" s="1" t="s">
        <v>13</v>
      </c>
      <c r="E676" s="1" t="s">
        <v>10</v>
      </c>
      <c r="F676" s="1" t="s">
        <v>9</v>
      </c>
      <c r="G676" s="54" t="s">
        <v>0</v>
      </c>
      <c r="H676" s="77">
        <v>17.399999999999999</v>
      </c>
      <c r="I676" s="32">
        <v>24.8</v>
      </c>
      <c r="J676" s="33">
        <f t="shared" si="147"/>
        <v>23.560000000000002</v>
      </c>
      <c r="K676" s="33">
        <f t="shared" si="144"/>
        <v>22.32</v>
      </c>
      <c r="L676" s="33">
        <f t="shared" si="145"/>
        <v>21.080000000000002</v>
      </c>
      <c r="M676" s="33">
        <f t="shared" si="146"/>
        <v>19.84</v>
      </c>
      <c r="N676" s="33">
        <f t="shared" si="148"/>
        <v>18.600000000000001</v>
      </c>
      <c r="O676" s="33">
        <f t="shared" si="149"/>
        <v>17.36</v>
      </c>
      <c r="P676" s="33">
        <f t="shared" si="150"/>
        <v>16.12</v>
      </c>
      <c r="Q676" s="33">
        <f t="shared" si="151"/>
        <v>14.136000000000001</v>
      </c>
    </row>
    <row r="677" spans="1:17" s="29" customFormat="1" ht="21" customHeight="1" x14ac:dyDescent="0.2">
      <c r="C677" s="103" t="s">
        <v>29</v>
      </c>
      <c r="D677" s="1" t="s">
        <v>13</v>
      </c>
      <c r="E677" s="1" t="s">
        <v>10</v>
      </c>
      <c r="F677" s="1" t="s">
        <v>83</v>
      </c>
      <c r="G677" s="54" t="s">
        <v>0</v>
      </c>
      <c r="H677" s="77">
        <v>17.399999999999999</v>
      </c>
      <c r="I677" s="32">
        <v>30</v>
      </c>
      <c r="J677" s="33">
        <f t="shared" si="147"/>
        <v>28.5</v>
      </c>
      <c r="K677" s="33">
        <f t="shared" si="144"/>
        <v>27</v>
      </c>
      <c r="L677" s="33">
        <f t="shared" si="145"/>
        <v>25.5</v>
      </c>
      <c r="M677" s="33">
        <f t="shared" si="146"/>
        <v>24</v>
      </c>
      <c r="N677" s="33">
        <f t="shared" si="148"/>
        <v>22.5</v>
      </c>
      <c r="O677" s="33">
        <f t="shared" si="149"/>
        <v>21</v>
      </c>
      <c r="P677" s="33">
        <f t="shared" si="150"/>
        <v>19.5</v>
      </c>
      <c r="Q677" s="33">
        <f t="shared" si="151"/>
        <v>17.100000000000001</v>
      </c>
    </row>
    <row r="678" spans="1:17" s="29" customFormat="1" ht="21" customHeight="1" x14ac:dyDescent="0.2">
      <c r="C678" s="103" t="s">
        <v>29</v>
      </c>
      <c r="D678" s="180" t="s">
        <v>27</v>
      </c>
      <c r="E678" s="180" t="s">
        <v>27</v>
      </c>
      <c r="F678" s="180" t="s">
        <v>54</v>
      </c>
      <c r="G678" s="54" t="s">
        <v>0</v>
      </c>
      <c r="H678" s="77">
        <v>17.399999999999999</v>
      </c>
      <c r="I678" s="32">
        <v>49.3</v>
      </c>
      <c r="J678" s="33">
        <f t="shared" si="147"/>
        <v>46.834999999999994</v>
      </c>
      <c r="K678" s="33">
        <f t="shared" si="144"/>
        <v>44.37</v>
      </c>
      <c r="L678" s="33">
        <f t="shared" si="145"/>
        <v>41.905000000000001</v>
      </c>
      <c r="M678" s="33">
        <f t="shared" si="146"/>
        <v>39.44</v>
      </c>
      <c r="N678" s="33">
        <f t="shared" si="148"/>
        <v>36.974999999999994</v>
      </c>
      <c r="O678" s="33">
        <f t="shared" si="149"/>
        <v>34.51</v>
      </c>
      <c r="P678" s="33">
        <f t="shared" si="150"/>
        <v>32.045000000000002</v>
      </c>
      <c r="Q678" s="33">
        <f t="shared" si="151"/>
        <v>28.100999999999996</v>
      </c>
    </row>
    <row r="679" spans="1:17" s="29" customFormat="1" ht="21" customHeight="1" x14ac:dyDescent="0.2">
      <c r="C679" s="103" t="s">
        <v>29</v>
      </c>
      <c r="D679" s="1" t="s">
        <v>27</v>
      </c>
      <c r="E679" s="1" t="s">
        <v>27</v>
      </c>
      <c r="F679" s="1" t="s">
        <v>103</v>
      </c>
      <c r="G679" s="54" t="s">
        <v>0</v>
      </c>
      <c r="H679" s="77">
        <v>17.399999999999999</v>
      </c>
      <c r="I679" s="32">
        <v>93.899999999999991</v>
      </c>
      <c r="J679" s="33">
        <f t="shared" si="147"/>
        <v>89.204999999999998</v>
      </c>
      <c r="K679" s="33">
        <f t="shared" si="144"/>
        <v>84.509999999999991</v>
      </c>
      <c r="L679" s="33">
        <f t="shared" si="145"/>
        <v>79.814999999999998</v>
      </c>
      <c r="M679" s="33">
        <f t="shared" si="146"/>
        <v>75.11999999999999</v>
      </c>
      <c r="N679" s="33">
        <f t="shared" si="148"/>
        <v>70.424999999999997</v>
      </c>
      <c r="O679" s="33">
        <f t="shared" si="149"/>
        <v>65.72999999999999</v>
      </c>
      <c r="P679" s="33">
        <f t="shared" si="150"/>
        <v>61.034999999999997</v>
      </c>
      <c r="Q679" s="33">
        <f t="shared" si="151"/>
        <v>53.522999999999996</v>
      </c>
    </row>
    <row r="680" spans="1:17" s="29" customFormat="1" ht="21" customHeight="1" x14ac:dyDescent="0.2">
      <c r="C680" s="103" t="s">
        <v>29</v>
      </c>
      <c r="D680" s="1" t="s">
        <v>27</v>
      </c>
      <c r="E680" s="1" t="s">
        <v>27</v>
      </c>
      <c r="F680" s="1" t="s">
        <v>326</v>
      </c>
      <c r="G680" s="54" t="s">
        <v>0</v>
      </c>
      <c r="H680" s="77">
        <v>17.399999999999999</v>
      </c>
      <c r="I680" s="32">
        <v>136.29999999999998</v>
      </c>
      <c r="J680" s="33">
        <f t="shared" si="147"/>
        <v>129.48499999999999</v>
      </c>
      <c r="K680" s="33">
        <f t="shared" si="144"/>
        <v>122.66999999999999</v>
      </c>
      <c r="L680" s="33">
        <f t="shared" si="145"/>
        <v>115.85499999999999</v>
      </c>
      <c r="M680" s="33">
        <f t="shared" si="146"/>
        <v>109.03999999999999</v>
      </c>
      <c r="N680" s="33">
        <f t="shared" si="148"/>
        <v>102.22499999999999</v>
      </c>
      <c r="O680" s="33">
        <f t="shared" si="149"/>
        <v>95.41</v>
      </c>
      <c r="P680" s="33">
        <f t="shared" si="150"/>
        <v>88.594999999999999</v>
      </c>
      <c r="Q680" s="33">
        <f t="shared" si="151"/>
        <v>77.690999999999988</v>
      </c>
    </row>
    <row r="681" spans="1:17" s="29" customFormat="1" ht="21" customHeight="1" x14ac:dyDescent="0.2">
      <c r="C681" s="103" t="s">
        <v>29</v>
      </c>
      <c r="D681" s="1" t="s">
        <v>15</v>
      </c>
      <c r="E681" s="1" t="s">
        <v>10</v>
      </c>
      <c r="F681" s="1" t="s">
        <v>17</v>
      </c>
      <c r="G681" s="54" t="s">
        <v>0</v>
      </c>
      <c r="H681" s="77"/>
      <c r="I681" s="32">
        <v>31.700000000000003</v>
      </c>
      <c r="J681" s="33">
        <f t="shared" si="147"/>
        <v>30.115000000000002</v>
      </c>
      <c r="K681" s="33">
        <f t="shared" si="144"/>
        <v>28.53</v>
      </c>
      <c r="L681" s="33">
        <f t="shared" si="145"/>
        <v>26.945000000000004</v>
      </c>
      <c r="M681" s="33">
        <f t="shared" si="146"/>
        <v>25.360000000000003</v>
      </c>
      <c r="N681" s="33">
        <f t="shared" si="148"/>
        <v>23.775000000000002</v>
      </c>
      <c r="O681" s="33">
        <f t="shared" si="149"/>
        <v>22.190000000000005</v>
      </c>
      <c r="P681" s="33">
        <f t="shared" si="150"/>
        <v>20.605000000000004</v>
      </c>
      <c r="Q681" s="33">
        <f t="shared" si="151"/>
        <v>18.069000000000003</v>
      </c>
    </row>
    <row r="682" spans="1:17" s="29" customFormat="1" ht="21" customHeight="1" x14ac:dyDescent="0.2">
      <c r="C682" s="103" t="s">
        <v>29</v>
      </c>
      <c r="D682" s="154" t="s">
        <v>15</v>
      </c>
      <c r="E682" s="154" t="s">
        <v>15</v>
      </c>
      <c r="F682" s="154" t="s">
        <v>23</v>
      </c>
      <c r="G682" s="54" t="s">
        <v>0</v>
      </c>
      <c r="H682" s="77"/>
      <c r="I682" s="32">
        <v>32</v>
      </c>
      <c r="J682" s="33">
        <f t="shared" si="147"/>
        <v>30.4</v>
      </c>
      <c r="K682" s="33">
        <f t="shared" si="144"/>
        <v>28.8</v>
      </c>
      <c r="L682" s="33">
        <f t="shared" si="145"/>
        <v>27.2</v>
      </c>
      <c r="M682" s="33">
        <f t="shared" si="146"/>
        <v>25.6</v>
      </c>
      <c r="N682" s="33">
        <f t="shared" si="148"/>
        <v>24</v>
      </c>
      <c r="O682" s="33">
        <f t="shared" si="149"/>
        <v>22.4</v>
      </c>
      <c r="P682" s="33">
        <f t="shared" si="150"/>
        <v>20.8</v>
      </c>
      <c r="Q682" s="33">
        <f t="shared" si="151"/>
        <v>18.239999999999998</v>
      </c>
    </row>
    <row r="683" spans="1:17" s="29" customFormat="1" ht="21" customHeight="1" x14ac:dyDescent="0.2">
      <c r="C683" s="103" t="s">
        <v>29</v>
      </c>
      <c r="D683" s="180" t="s">
        <v>19</v>
      </c>
      <c r="E683" s="180" t="s">
        <v>92</v>
      </c>
      <c r="F683" s="180" t="s">
        <v>73</v>
      </c>
      <c r="G683" s="55" t="s">
        <v>389</v>
      </c>
      <c r="H683" s="77">
        <v>17.399999999999999</v>
      </c>
      <c r="I683" s="32">
        <v>30.8</v>
      </c>
      <c r="J683" s="33">
        <f t="shared" si="147"/>
        <v>29.26</v>
      </c>
      <c r="K683" s="33">
        <f t="shared" si="144"/>
        <v>27.72</v>
      </c>
      <c r="L683" s="33">
        <f t="shared" si="145"/>
        <v>26.18</v>
      </c>
      <c r="M683" s="33">
        <f t="shared" si="146"/>
        <v>24.64</v>
      </c>
      <c r="N683" s="33">
        <f t="shared" si="148"/>
        <v>23.1</v>
      </c>
      <c r="O683" s="33">
        <f t="shared" si="149"/>
        <v>21.560000000000002</v>
      </c>
      <c r="P683" s="33">
        <f t="shared" si="150"/>
        <v>20.020000000000003</v>
      </c>
      <c r="Q683" s="33">
        <f t="shared" si="151"/>
        <v>17.556000000000001</v>
      </c>
    </row>
    <row r="684" spans="1:17" s="29" customFormat="1" ht="21" customHeight="1" x14ac:dyDescent="0.2">
      <c r="C684" s="103" t="s">
        <v>29</v>
      </c>
      <c r="D684" s="180" t="s">
        <v>19</v>
      </c>
      <c r="E684" s="180" t="s">
        <v>25</v>
      </c>
      <c r="F684" s="180" t="s">
        <v>60</v>
      </c>
      <c r="G684" s="54" t="s">
        <v>0</v>
      </c>
      <c r="H684" s="77">
        <v>17.399999999999999</v>
      </c>
      <c r="I684" s="32">
        <v>49.6</v>
      </c>
      <c r="J684" s="33">
        <f t="shared" si="147"/>
        <v>47.120000000000005</v>
      </c>
      <c r="K684" s="33">
        <f t="shared" si="144"/>
        <v>44.64</v>
      </c>
      <c r="L684" s="33">
        <f t="shared" si="145"/>
        <v>42.160000000000004</v>
      </c>
      <c r="M684" s="33">
        <f t="shared" si="146"/>
        <v>39.68</v>
      </c>
      <c r="N684" s="33">
        <f t="shared" si="148"/>
        <v>37.200000000000003</v>
      </c>
      <c r="O684" s="33">
        <f t="shared" si="149"/>
        <v>34.72</v>
      </c>
      <c r="P684" s="33">
        <f t="shared" si="150"/>
        <v>32.24</v>
      </c>
      <c r="Q684" s="33">
        <f t="shared" si="151"/>
        <v>28.272000000000002</v>
      </c>
    </row>
    <row r="685" spans="1:17" s="29" customFormat="1" ht="21" customHeight="1" x14ac:dyDescent="0.2">
      <c r="C685" s="103" t="s">
        <v>29</v>
      </c>
      <c r="D685" s="1" t="s">
        <v>19</v>
      </c>
      <c r="E685" s="1" t="s">
        <v>27</v>
      </c>
      <c r="F685" s="1" t="s">
        <v>58</v>
      </c>
      <c r="G685" s="54" t="s">
        <v>0</v>
      </c>
      <c r="H685" s="77">
        <v>17.399999999999999</v>
      </c>
      <c r="I685" s="32">
        <v>40.700000000000003</v>
      </c>
      <c r="J685" s="33">
        <f t="shared" si="147"/>
        <v>38.665000000000006</v>
      </c>
      <c r="K685" s="33">
        <f t="shared" si="144"/>
        <v>36.630000000000003</v>
      </c>
      <c r="L685" s="33">
        <f t="shared" si="145"/>
        <v>34.594999999999999</v>
      </c>
      <c r="M685" s="33">
        <f t="shared" si="146"/>
        <v>32.56</v>
      </c>
      <c r="N685" s="33">
        <f t="shared" si="148"/>
        <v>30.525000000000002</v>
      </c>
      <c r="O685" s="33">
        <f t="shared" si="149"/>
        <v>28.490000000000002</v>
      </c>
      <c r="P685" s="33">
        <f t="shared" si="150"/>
        <v>26.455000000000005</v>
      </c>
      <c r="Q685" s="33">
        <f t="shared" si="151"/>
        <v>23.199000000000005</v>
      </c>
    </row>
    <row r="686" spans="1:17" s="29" customFormat="1" ht="21" customHeight="1" x14ac:dyDescent="0.2">
      <c r="C686" s="103" t="s">
        <v>29</v>
      </c>
      <c r="D686" s="156" t="s">
        <v>453</v>
      </c>
      <c r="E686" s="156" t="s">
        <v>453</v>
      </c>
      <c r="F686" s="156" t="s">
        <v>59</v>
      </c>
      <c r="G686" s="54" t="s">
        <v>0</v>
      </c>
      <c r="H686" s="77">
        <v>17.399999999999999</v>
      </c>
      <c r="I686" s="32">
        <v>63.3</v>
      </c>
      <c r="J686" s="33">
        <f t="shared" si="147"/>
        <v>60.134999999999998</v>
      </c>
      <c r="K686" s="33">
        <f t="shared" si="144"/>
        <v>56.97</v>
      </c>
      <c r="L686" s="33">
        <f t="shared" si="145"/>
        <v>53.805</v>
      </c>
      <c r="M686" s="33">
        <f t="shared" si="146"/>
        <v>50.64</v>
      </c>
      <c r="N686" s="33">
        <f t="shared" si="148"/>
        <v>47.474999999999994</v>
      </c>
      <c r="O686" s="33">
        <f t="shared" si="149"/>
        <v>44.31</v>
      </c>
      <c r="P686" s="33">
        <f t="shared" si="150"/>
        <v>41.144999999999996</v>
      </c>
      <c r="Q686" s="33">
        <f t="shared" si="151"/>
        <v>36.080999999999996</v>
      </c>
    </row>
    <row r="687" spans="1:17" s="29" customFormat="1" ht="21" customHeight="1" x14ac:dyDescent="0.2">
      <c r="C687" s="103" t="s">
        <v>29</v>
      </c>
      <c r="D687" s="188" t="s">
        <v>227</v>
      </c>
      <c r="E687" s="188" t="s">
        <v>144</v>
      </c>
      <c r="F687" s="188" t="s">
        <v>260</v>
      </c>
      <c r="G687" s="54" t="s">
        <v>0</v>
      </c>
      <c r="H687" s="77">
        <v>17.399999999999999</v>
      </c>
      <c r="I687" s="32">
        <v>38.799999999999997</v>
      </c>
      <c r="J687" s="33">
        <f t="shared" si="147"/>
        <v>36.86</v>
      </c>
      <c r="K687" s="33">
        <f t="shared" si="144"/>
        <v>34.919999999999995</v>
      </c>
      <c r="L687" s="33">
        <f t="shared" si="145"/>
        <v>32.979999999999997</v>
      </c>
      <c r="M687" s="33">
        <f t="shared" si="146"/>
        <v>31.04</v>
      </c>
      <c r="N687" s="33">
        <f t="shared" si="148"/>
        <v>29.099999999999998</v>
      </c>
      <c r="O687" s="33">
        <f t="shared" si="149"/>
        <v>27.159999999999997</v>
      </c>
      <c r="P687" s="33">
        <f t="shared" si="150"/>
        <v>25.22</v>
      </c>
      <c r="Q687" s="33">
        <f t="shared" si="151"/>
        <v>22.116</v>
      </c>
    </row>
    <row r="688" spans="1:17" s="29" customFormat="1" ht="21" customHeight="1" x14ac:dyDescent="0.2">
      <c r="C688" s="103" t="s">
        <v>29</v>
      </c>
      <c r="D688" s="1" t="s">
        <v>227</v>
      </c>
      <c r="E688" s="1" t="s">
        <v>227</v>
      </c>
      <c r="F688" s="1" t="s">
        <v>228</v>
      </c>
      <c r="G688" s="54" t="s">
        <v>0</v>
      </c>
      <c r="H688" s="77">
        <v>17.399999999999999</v>
      </c>
      <c r="I688" s="32">
        <v>86.1</v>
      </c>
      <c r="J688" s="33">
        <f t="shared" si="147"/>
        <v>81.794999999999987</v>
      </c>
      <c r="K688" s="33">
        <f t="shared" si="144"/>
        <v>77.489999999999995</v>
      </c>
      <c r="L688" s="33">
        <f t="shared" si="145"/>
        <v>73.185000000000002</v>
      </c>
      <c r="M688" s="33">
        <f t="shared" si="146"/>
        <v>68.88</v>
      </c>
      <c r="N688" s="33">
        <f t="shared" si="148"/>
        <v>64.574999999999989</v>
      </c>
      <c r="O688" s="33">
        <f t="shared" si="149"/>
        <v>60.269999999999996</v>
      </c>
      <c r="P688" s="33">
        <f t="shared" si="150"/>
        <v>55.965000000000003</v>
      </c>
      <c r="Q688" s="33">
        <f t="shared" si="151"/>
        <v>49.076999999999991</v>
      </c>
    </row>
    <row r="689" spans="3:17" s="29" customFormat="1" ht="21" customHeight="1" x14ac:dyDescent="0.2">
      <c r="C689" s="103" t="s">
        <v>29</v>
      </c>
      <c r="D689" s="188" t="s">
        <v>9</v>
      </c>
      <c r="E689" s="188" t="s">
        <v>241</v>
      </c>
      <c r="F689" s="188" t="s">
        <v>36</v>
      </c>
      <c r="G689" s="54" t="s">
        <v>0</v>
      </c>
      <c r="H689" s="77">
        <v>17.399999999999999</v>
      </c>
      <c r="I689" s="32">
        <v>31</v>
      </c>
      <c r="J689" s="33">
        <f t="shared" si="147"/>
        <v>29.45</v>
      </c>
      <c r="K689" s="33">
        <f t="shared" si="144"/>
        <v>27.9</v>
      </c>
      <c r="L689" s="33">
        <f t="shared" si="145"/>
        <v>26.35</v>
      </c>
      <c r="M689" s="33">
        <f t="shared" si="146"/>
        <v>24.8</v>
      </c>
      <c r="N689" s="33">
        <f t="shared" si="148"/>
        <v>23.25</v>
      </c>
      <c r="O689" s="33">
        <f t="shared" si="149"/>
        <v>21.700000000000003</v>
      </c>
      <c r="P689" s="33">
        <f t="shared" si="150"/>
        <v>20.149999999999999</v>
      </c>
      <c r="Q689" s="33">
        <f t="shared" si="151"/>
        <v>17.669999999999998</v>
      </c>
    </row>
    <row r="690" spans="3:17" s="29" customFormat="1" ht="21" customHeight="1" x14ac:dyDescent="0.2">
      <c r="C690" s="103" t="s">
        <v>29</v>
      </c>
      <c r="D690" s="188" t="s">
        <v>9</v>
      </c>
      <c r="E690" s="188" t="s">
        <v>92</v>
      </c>
      <c r="F690" s="188" t="s">
        <v>36</v>
      </c>
      <c r="G690" s="54" t="s">
        <v>0</v>
      </c>
      <c r="H690" s="77">
        <v>17.399999999999999</v>
      </c>
      <c r="I690" s="32">
        <v>31.9</v>
      </c>
      <c r="J690" s="33">
        <f t="shared" si="147"/>
        <v>30.305</v>
      </c>
      <c r="K690" s="33">
        <f t="shared" si="144"/>
        <v>28.709999999999997</v>
      </c>
      <c r="L690" s="33">
        <f t="shared" si="145"/>
        <v>27.114999999999998</v>
      </c>
      <c r="M690" s="33">
        <f t="shared" si="146"/>
        <v>25.52</v>
      </c>
      <c r="N690" s="33">
        <f t="shared" si="148"/>
        <v>23.924999999999997</v>
      </c>
      <c r="O690" s="33">
        <f t="shared" si="149"/>
        <v>22.33</v>
      </c>
      <c r="P690" s="33">
        <f t="shared" si="150"/>
        <v>20.734999999999999</v>
      </c>
      <c r="Q690" s="33">
        <f t="shared" si="151"/>
        <v>18.183</v>
      </c>
    </row>
    <row r="691" spans="3:17" s="29" customFormat="1" ht="21" customHeight="1" x14ac:dyDescent="0.2">
      <c r="C691" s="103" t="s">
        <v>29</v>
      </c>
      <c r="D691" s="188" t="s">
        <v>9</v>
      </c>
      <c r="E691" s="188" t="s">
        <v>24</v>
      </c>
      <c r="F691" s="188" t="s">
        <v>240</v>
      </c>
      <c r="G691" s="54" t="s">
        <v>0</v>
      </c>
      <c r="H691" s="77">
        <v>17.399999999999999</v>
      </c>
      <c r="I691" s="32">
        <v>26.5</v>
      </c>
      <c r="J691" s="33">
        <f t="shared" si="147"/>
        <v>25.175000000000001</v>
      </c>
      <c r="K691" s="33">
        <f t="shared" si="144"/>
        <v>23.85</v>
      </c>
      <c r="L691" s="33">
        <f t="shared" si="145"/>
        <v>22.524999999999999</v>
      </c>
      <c r="M691" s="33">
        <f t="shared" si="146"/>
        <v>21.2</v>
      </c>
      <c r="N691" s="33">
        <f t="shared" si="148"/>
        <v>19.875</v>
      </c>
      <c r="O691" s="33">
        <f t="shared" si="149"/>
        <v>18.55</v>
      </c>
      <c r="P691" s="33">
        <f t="shared" si="150"/>
        <v>17.225000000000001</v>
      </c>
      <c r="Q691" s="33">
        <f t="shared" si="151"/>
        <v>15.105</v>
      </c>
    </row>
    <row r="692" spans="3:17" s="29" customFormat="1" ht="21" customHeight="1" x14ac:dyDescent="0.2">
      <c r="C692" s="103" t="s">
        <v>29</v>
      </c>
      <c r="D692" s="1" t="s">
        <v>9</v>
      </c>
      <c r="E692" s="1" t="s">
        <v>106</v>
      </c>
      <c r="F692" s="1" t="s">
        <v>73</v>
      </c>
      <c r="G692" s="54" t="s">
        <v>0</v>
      </c>
      <c r="H692" s="77">
        <v>17.399999999999999</v>
      </c>
      <c r="I692" s="32">
        <v>35.1</v>
      </c>
      <c r="J692" s="33">
        <f t="shared" si="147"/>
        <v>33.344999999999999</v>
      </c>
      <c r="K692" s="33">
        <f t="shared" si="144"/>
        <v>31.59</v>
      </c>
      <c r="L692" s="33">
        <f t="shared" si="145"/>
        <v>29.835000000000001</v>
      </c>
      <c r="M692" s="33">
        <f t="shared" si="146"/>
        <v>28.080000000000002</v>
      </c>
      <c r="N692" s="33">
        <f t="shared" si="148"/>
        <v>26.325000000000003</v>
      </c>
      <c r="O692" s="33">
        <f t="shared" si="149"/>
        <v>24.57</v>
      </c>
      <c r="P692" s="33">
        <f t="shared" si="150"/>
        <v>22.815000000000001</v>
      </c>
      <c r="Q692" s="33">
        <f t="shared" si="151"/>
        <v>20.006999999999998</v>
      </c>
    </row>
    <row r="693" spans="3:17" s="29" customFormat="1" ht="21" customHeight="1" x14ac:dyDescent="0.2">
      <c r="C693" s="103" t="s">
        <v>29</v>
      </c>
      <c r="D693" s="188" t="s">
        <v>9</v>
      </c>
      <c r="E693" s="188" t="s">
        <v>10</v>
      </c>
      <c r="F693" s="188" t="s">
        <v>80</v>
      </c>
      <c r="G693" s="54" t="s">
        <v>0</v>
      </c>
      <c r="H693" s="77">
        <v>17.399999999999999</v>
      </c>
      <c r="I693" s="32">
        <v>51.9</v>
      </c>
      <c r="J693" s="33">
        <f t="shared" si="147"/>
        <v>49.305</v>
      </c>
      <c r="K693" s="33">
        <f t="shared" si="144"/>
        <v>46.71</v>
      </c>
      <c r="L693" s="33">
        <f t="shared" si="145"/>
        <v>44.115000000000002</v>
      </c>
      <c r="M693" s="33">
        <f t="shared" si="146"/>
        <v>41.519999999999996</v>
      </c>
      <c r="N693" s="33">
        <f t="shared" si="148"/>
        <v>38.924999999999997</v>
      </c>
      <c r="O693" s="33">
        <f t="shared" si="149"/>
        <v>36.33</v>
      </c>
      <c r="P693" s="33">
        <f t="shared" si="150"/>
        <v>33.734999999999999</v>
      </c>
      <c r="Q693" s="33">
        <f t="shared" si="151"/>
        <v>29.582999999999998</v>
      </c>
    </row>
    <row r="694" spans="3:17" s="29" customFormat="1" ht="21" customHeight="1" x14ac:dyDescent="0.2">
      <c r="C694" s="103" t="s">
        <v>29</v>
      </c>
      <c r="D694" s="1" t="s">
        <v>9</v>
      </c>
      <c r="E694" s="1" t="s">
        <v>9</v>
      </c>
      <c r="F694" s="1" t="s">
        <v>9</v>
      </c>
      <c r="G694" s="54" t="s">
        <v>0</v>
      </c>
      <c r="H694" s="77">
        <v>17.399999999999999</v>
      </c>
      <c r="I694" s="32">
        <v>46.4</v>
      </c>
      <c r="J694" s="33">
        <f t="shared" si="147"/>
        <v>44.08</v>
      </c>
      <c r="K694" s="33">
        <f t="shared" si="144"/>
        <v>41.76</v>
      </c>
      <c r="L694" s="33">
        <f t="shared" si="145"/>
        <v>39.44</v>
      </c>
      <c r="M694" s="33">
        <f t="shared" si="146"/>
        <v>37.119999999999997</v>
      </c>
      <c r="N694" s="33">
        <f t="shared" si="148"/>
        <v>34.799999999999997</v>
      </c>
      <c r="O694" s="33">
        <f t="shared" si="149"/>
        <v>32.479999999999997</v>
      </c>
      <c r="P694" s="33">
        <f t="shared" si="150"/>
        <v>30.16</v>
      </c>
      <c r="Q694" s="33">
        <f t="shared" si="151"/>
        <v>26.447999999999997</v>
      </c>
    </row>
    <row r="695" spans="3:17" s="29" customFormat="1" ht="21" customHeight="1" x14ac:dyDescent="0.2">
      <c r="C695" s="103" t="s">
        <v>29</v>
      </c>
      <c r="D695" s="1" t="s">
        <v>9</v>
      </c>
      <c r="E695" s="1" t="s">
        <v>9</v>
      </c>
      <c r="F695" s="1" t="s">
        <v>108</v>
      </c>
      <c r="G695" s="54" t="s">
        <v>0</v>
      </c>
      <c r="H695" s="77">
        <v>17.399999999999999</v>
      </c>
      <c r="I695" s="32">
        <v>64.900000000000006</v>
      </c>
      <c r="J695" s="33">
        <f t="shared" si="147"/>
        <v>61.655000000000008</v>
      </c>
      <c r="K695" s="33">
        <f t="shared" si="144"/>
        <v>58.410000000000004</v>
      </c>
      <c r="L695" s="33">
        <f t="shared" si="145"/>
        <v>55.165000000000006</v>
      </c>
      <c r="M695" s="33">
        <f t="shared" si="146"/>
        <v>51.92</v>
      </c>
      <c r="N695" s="33">
        <f t="shared" si="148"/>
        <v>48.675000000000004</v>
      </c>
      <c r="O695" s="33">
        <f t="shared" si="149"/>
        <v>45.430000000000007</v>
      </c>
      <c r="P695" s="33">
        <f t="shared" si="150"/>
        <v>42.185000000000002</v>
      </c>
      <c r="Q695" s="33">
        <f t="shared" si="151"/>
        <v>36.993000000000002</v>
      </c>
    </row>
    <row r="696" spans="3:17" s="29" customFormat="1" ht="21" customHeight="1" x14ac:dyDescent="0.2">
      <c r="C696" s="103" t="s">
        <v>29</v>
      </c>
      <c r="D696" s="1" t="s">
        <v>138</v>
      </c>
      <c r="E696" s="1" t="s">
        <v>139</v>
      </c>
      <c r="F696" s="1" t="s">
        <v>140</v>
      </c>
      <c r="G696" s="54" t="s">
        <v>0</v>
      </c>
      <c r="H696" s="77">
        <v>17.399999999999999</v>
      </c>
      <c r="I696" s="32">
        <v>31.3</v>
      </c>
      <c r="J696" s="33">
        <f t="shared" si="147"/>
        <v>29.734999999999999</v>
      </c>
      <c r="K696" s="33">
        <f t="shared" si="144"/>
        <v>28.17</v>
      </c>
      <c r="L696" s="33">
        <f t="shared" si="145"/>
        <v>26.605</v>
      </c>
      <c r="M696" s="33">
        <f t="shared" si="146"/>
        <v>25.04</v>
      </c>
      <c r="N696" s="33">
        <f t="shared" si="148"/>
        <v>23.475000000000001</v>
      </c>
      <c r="O696" s="33">
        <f t="shared" si="149"/>
        <v>21.91</v>
      </c>
      <c r="P696" s="33">
        <f t="shared" si="150"/>
        <v>20.344999999999999</v>
      </c>
      <c r="Q696" s="33">
        <f t="shared" si="151"/>
        <v>17.841000000000001</v>
      </c>
    </row>
    <row r="697" spans="3:17" s="29" customFormat="1" ht="21" customHeight="1" x14ac:dyDescent="0.2">
      <c r="C697" s="104" t="s">
        <v>29</v>
      </c>
      <c r="D697" s="7" t="s">
        <v>138</v>
      </c>
      <c r="E697" s="7" t="s">
        <v>278</v>
      </c>
      <c r="F697" s="7" t="s">
        <v>287</v>
      </c>
      <c r="G697" s="45" t="s">
        <v>0</v>
      </c>
      <c r="H697" s="80">
        <v>17.399999999999999</v>
      </c>
      <c r="I697" s="32">
        <v>35.800000000000004</v>
      </c>
      <c r="J697" s="33">
        <f t="shared" si="147"/>
        <v>34.010000000000005</v>
      </c>
      <c r="K697" s="33">
        <f t="shared" si="144"/>
        <v>32.220000000000006</v>
      </c>
      <c r="L697" s="33">
        <f t="shared" si="145"/>
        <v>30.430000000000003</v>
      </c>
      <c r="M697" s="33">
        <f t="shared" si="146"/>
        <v>28.640000000000004</v>
      </c>
      <c r="N697" s="33">
        <f t="shared" si="148"/>
        <v>26.85</v>
      </c>
      <c r="O697" s="33">
        <f t="shared" si="149"/>
        <v>25.060000000000002</v>
      </c>
      <c r="P697" s="33">
        <f t="shared" si="150"/>
        <v>23.270000000000003</v>
      </c>
      <c r="Q697" s="33">
        <f t="shared" si="151"/>
        <v>20.406000000000002</v>
      </c>
    </row>
    <row r="698" spans="3:17" s="29" customFormat="1" ht="21" customHeight="1" x14ac:dyDescent="0.2">
      <c r="C698" s="103" t="s">
        <v>29</v>
      </c>
      <c r="D698" s="1" t="s">
        <v>20</v>
      </c>
      <c r="E698" s="1" t="s">
        <v>241</v>
      </c>
      <c r="F698" s="1" t="s">
        <v>82</v>
      </c>
      <c r="G698" s="54" t="s">
        <v>282</v>
      </c>
      <c r="H698" s="77">
        <v>17.399999999999999</v>
      </c>
      <c r="I698" s="32">
        <v>26.1</v>
      </c>
      <c r="J698" s="33">
        <f t="shared" si="147"/>
        <v>24.795000000000002</v>
      </c>
      <c r="K698" s="33">
        <f t="shared" si="144"/>
        <v>23.490000000000002</v>
      </c>
      <c r="L698" s="33">
        <f t="shared" si="145"/>
        <v>22.185000000000002</v>
      </c>
      <c r="M698" s="33">
        <f t="shared" si="146"/>
        <v>20.880000000000003</v>
      </c>
      <c r="N698" s="33">
        <f t="shared" si="148"/>
        <v>19.575000000000003</v>
      </c>
      <c r="O698" s="33">
        <f t="shared" si="149"/>
        <v>18.270000000000003</v>
      </c>
      <c r="P698" s="33">
        <f t="shared" si="150"/>
        <v>16.965000000000003</v>
      </c>
      <c r="Q698" s="33">
        <f t="shared" si="151"/>
        <v>14.877000000000001</v>
      </c>
    </row>
    <row r="699" spans="3:17" s="29" customFormat="1" ht="21" customHeight="1" x14ac:dyDescent="0.2">
      <c r="C699" s="103" t="s">
        <v>29</v>
      </c>
      <c r="D699" s="1" t="s">
        <v>20</v>
      </c>
      <c r="E699" s="1" t="s">
        <v>25</v>
      </c>
      <c r="F699" s="1" t="s">
        <v>81</v>
      </c>
      <c r="G699" s="54" t="s">
        <v>282</v>
      </c>
      <c r="H699" s="77">
        <v>17.399999999999999</v>
      </c>
      <c r="I699" s="32">
        <v>38</v>
      </c>
      <c r="J699" s="33">
        <f t="shared" si="147"/>
        <v>36.1</v>
      </c>
      <c r="K699" s="33">
        <f t="shared" si="144"/>
        <v>34.200000000000003</v>
      </c>
      <c r="L699" s="33">
        <f t="shared" si="145"/>
        <v>32.299999999999997</v>
      </c>
      <c r="M699" s="33">
        <f t="shared" si="146"/>
        <v>30.4</v>
      </c>
      <c r="N699" s="33">
        <f t="shared" si="148"/>
        <v>28.5</v>
      </c>
      <c r="O699" s="33">
        <f t="shared" si="149"/>
        <v>26.6</v>
      </c>
      <c r="P699" s="33">
        <f t="shared" si="150"/>
        <v>24.700000000000003</v>
      </c>
      <c r="Q699" s="33">
        <f t="shared" si="151"/>
        <v>21.66</v>
      </c>
    </row>
    <row r="700" spans="3:17" s="29" customFormat="1" ht="21" customHeight="1" x14ac:dyDescent="0.2">
      <c r="C700" s="105" t="s">
        <v>29</v>
      </c>
      <c r="D700" s="3" t="s">
        <v>20</v>
      </c>
      <c r="E700" s="3" t="s">
        <v>25</v>
      </c>
      <c r="F700" s="3" t="s">
        <v>81</v>
      </c>
      <c r="G700" s="55" t="s">
        <v>389</v>
      </c>
      <c r="H700" s="79">
        <v>17.399999999999999</v>
      </c>
      <c r="I700" s="32">
        <v>45.7</v>
      </c>
      <c r="J700" s="33">
        <f t="shared" si="147"/>
        <v>43.415000000000006</v>
      </c>
      <c r="K700" s="33">
        <f t="shared" si="144"/>
        <v>41.13</v>
      </c>
      <c r="L700" s="33">
        <f t="shared" si="145"/>
        <v>38.844999999999999</v>
      </c>
      <c r="M700" s="33">
        <f t="shared" si="146"/>
        <v>36.56</v>
      </c>
      <c r="N700" s="33">
        <f t="shared" si="148"/>
        <v>34.275000000000006</v>
      </c>
      <c r="O700" s="33">
        <f t="shared" si="149"/>
        <v>31.990000000000002</v>
      </c>
      <c r="P700" s="33">
        <f t="shared" si="150"/>
        <v>29.705000000000005</v>
      </c>
      <c r="Q700" s="33">
        <f t="shared" si="151"/>
        <v>26.049000000000003</v>
      </c>
    </row>
    <row r="701" spans="3:17" s="29" customFormat="1" ht="21" customHeight="1" x14ac:dyDescent="0.2">
      <c r="C701" s="105" t="s">
        <v>29</v>
      </c>
      <c r="D701" s="3" t="s">
        <v>20</v>
      </c>
      <c r="E701" s="3" t="s">
        <v>15</v>
      </c>
      <c r="F701" s="3" t="s">
        <v>76</v>
      </c>
      <c r="G701" s="55" t="s">
        <v>0</v>
      </c>
      <c r="H701" s="79">
        <v>17.399999999999999</v>
      </c>
      <c r="I701" s="32">
        <v>64</v>
      </c>
      <c r="J701" s="33">
        <f t="shared" si="147"/>
        <v>60.8</v>
      </c>
      <c r="K701" s="33">
        <f t="shared" si="144"/>
        <v>57.6</v>
      </c>
      <c r="L701" s="33">
        <f t="shared" si="145"/>
        <v>54.4</v>
      </c>
      <c r="M701" s="33">
        <f t="shared" si="146"/>
        <v>51.2</v>
      </c>
      <c r="N701" s="33">
        <f t="shared" si="148"/>
        <v>48</v>
      </c>
      <c r="O701" s="33">
        <f t="shared" si="149"/>
        <v>44.8</v>
      </c>
      <c r="P701" s="33">
        <f t="shared" si="150"/>
        <v>41.6</v>
      </c>
      <c r="Q701" s="33">
        <f t="shared" si="151"/>
        <v>36.479999999999997</v>
      </c>
    </row>
    <row r="702" spans="3:17" s="29" customFormat="1" ht="21" customHeight="1" x14ac:dyDescent="0.2">
      <c r="C702" s="105" t="s">
        <v>29</v>
      </c>
      <c r="D702" s="3" t="s">
        <v>20</v>
      </c>
      <c r="E702" s="3" t="s">
        <v>20</v>
      </c>
      <c r="F702" s="3" t="s">
        <v>79</v>
      </c>
      <c r="G702" s="55" t="s">
        <v>0</v>
      </c>
      <c r="H702" s="79">
        <v>17.399999999999999</v>
      </c>
      <c r="I702" s="32">
        <v>62.3</v>
      </c>
      <c r="J702" s="33">
        <f t="shared" si="147"/>
        <v>59.184999999999995</v>
      </c>
      <c r="K702" s="33">
        <f t="shared" si="144"/>
        <v>56.069999999999993</v>
      </c>
      <c r="L702" s="33">
        <f t="shared" si="145"/>
        <v>52.954999999999998</v>
      </c>
      <c r="M702" s="33">
        <f t="shared" si="146"/>
        <v>49.839999999999996</v>
      </c>
      <c r="N702" s="33">
        <f t="shared" si="148"/>
        <v>46.724999999999994</v>
      </c>
      <c r="O702" s="33">
        <f t="shared" si="149"/>
        <v>43.61</v>
      </c>
      <c r="P702" s="33">
        <f t="shared" si="150"/>
        <v>40.495000000000005</v>
      </c>
      <c r="Q702" s="33">
        <f t="shared" si="151"/>
        <v>35.510999999999996</v>
      </c>
    </row>
    <row r="703" spans="3:17" s="29" customFormat="1" ht="21" customHeight="1" x14ac:dyDescent="0.2">
      <c r="C703" s="105" t="s">
        <v>29</v>
      </c>
      <c r="D703" s="3" t="s">
        <v>145</v>
      </c>
      <c r="E703" s="3" t="s">
        <v>145</v>
      </c>
      <c r="F703" s="3" t="s">
        <v>97</v>
      </c>
      <c r="G703" s="55" t="s">
        <v>0</v>
      </c>
      <c r="H703" s="79">
        <v>17.399999999999999</v>
      </c>
      <c r="I703" s="32">
        <v>51.1</v>
      </c>
      <c r="J703" s="33">
        <f t="shared" si="147"/>
        <v>48.545000000000002</v>
      </c>
      <c r="K703" s="33">
        <f t="shared" si="144"/>
        <v>45.99</v>
      </c>
      <c r="L703" s="33">
        <f t="shared" si="145"/>
        <v>43.435000000000002</v>
      </c>
      <c r="M703" s="33">
        <f t="shared" si="146"/>
        <v>40.880000000000003</v>
      </c>
      <c r="N703" s="33">
        <f t="shared" si="148"/>
        <v>38.325000000000003</v>
      </c>
      <c r="O703" s="33">
        <f t="shared" si="149"/>
        <v>35.770000000000003</v>
      </c>
      <c r="P703" s="33">
        <f t="shared" si="150"/>
        <v>33.215000000000003</v>
      </c>
      <c r="Q703" s="33">
        <f t="shared" si="151"/>
        <v>29.126999999999999</v>
      </c>
    </row>
    <row r="704" spans="3:17" s="29" customFormat="1" ht="21" customHeight="1" x14ac:dyDescent="0.2">
      <c r="C704" s="103" t="s">
        <v>29</v>
      </c>
      <c r="D704" s="1" t="s">
        <v>17</v>
      </c>
      <c r="E704" s="1" t="s">
        <v>92</v>
      </c>
      <c r="F704" s="1" t="s">
        <v>260</v>
      </c>
      <c r="G704" s="54" t="s">
        <v>0</v>
      </c>
      <c r="H704" s="77">
        <v>17.399999999999999</v>
      </c>
      <c r="I704" s="32">
        <v>35.800000000000004</v>
      </c>
      <c r="J704" s="33">
        <f t="shared" si="147"/>
        <v>34.010000000000005</v>
      </c>
      <c r="K704" s="33">
        <f t="shared" si="144"/>
        <v>32.220000000000006</v>
      </c>
      <c r="L704" s="33">
        <f t="shared" si="145"/>
        <v>30.430000000000003</v>
      </c>
      <c r="M704" s="33">
        <f t="shared" si="146"/>
        <v>28.640000000000004</v>
      </c>
      <c r="N704" s="33">
        <f t="shared" si="148"/>
        <v>26.85</v>
      </c>
      <c r="O704" s="33">
        <f t="shared" si="149"/>
        <v>25.060000000000002</v>
      </c>
      <c r="P704" s="33">
        <f t="shared" si="150"/>
        <v>23.270000000000003</v>
      </c>
      <c r="Q704" s="33">
        <f t="shared" si="151"/>
        <v>20.406000000000002</v>
      </c>
    </row>
    <row r="705" spans="3:17" s="29" customFormat="1" ht="21" customHeight="1" x14ac:dyDescent="0.2">
      <c r="C705" s="103" t="s">
        <v>29</v>
      </c>
      <c r="D705" s="1" t="s">
        <v>17</v>
      </c>
      <c r="E705" s="1" t="s">
        <v>19</v>
      </c>
      <c r="F705" s="1" t="s">
        <v>17</v>
      </c>
      <c r="G705" s="54" t="s">
        <v>0</v>
      </c>
      <c r="H705" s="77">
        <v>17.399999999999999</v>
      </c>
      <c r="I705" s="32">
        <v>48.7</v>
      </c>
      <c r="J705" s="33">
        <f t="shared" si="147"/>
        <v>46.265000000000001</v>
      </c>
      <c r="K705" s="33">
        <f t="shared" si="144"/>
        <v>43.83</v>
      </c>
      <c r="L705" s="33">
        <f t="shared" si="145"/>
        <v>41.395000000000003</v>
      </c>
      <c r="M705" s="33">
        <f t="shared" si="146"/>
        <v>38.96</v>
      </c>
      <c r="N705" s="33">
        <f t="shared" si="148"/>
        <v>36.525000000000006</v>
      </c>
      <c r="O705" s="33">
        <f t="shared" si="149"/>
        <v>34.090000000000003</v>
      </c>
      <c r="P705" s="33">
        <f t="shared" si="150"/>
        <v>31.655000000000005</v>
      </c>
      <c r="Q705" s="33">
        <f t="shared" si="151"/>
        <v>27.759</v>
      </c>
    </row>
    <row r="706" spans="3:17" s="29" customFormat="1" ht="21" customHeight="1" x14ac:dyDescent="0.2">
      <c r="C706" s="103" t="s">
        <v>29</v>
      </c>
      <c r="D706" s="1" t="s">
        <v>17</v>
      </c>
      <c r="E706" s="1" t="s">
        <v>17</v>
      </c>
      <c r="F706" s="1" t="s">
        <v>88</v>
      </c>
      <c r="G706" s="54" t="s">
        <v>0</v>
      </c>
      <c r="H706" s="77">
        <v>17.399999999999999</v>
      </c>
      <c r="I706" s="32">
        <v>51.5</v>
      </c>
      <c r="J706" s="33">
        <f t="shared" si="147"/>
        <v>48.924999999999997</v>
      </c>
      <c r="K706" s="33">
        <f t="shared" si="144"/>
        <v>46.35</v>
      </c>
      <c r="L706" s="33">
        <f t="shared" si="145"/>
        <v>43.774999999999999</v>
      </c>
      <c r="M706" s="33">
        <f t="shared" si="146"/>
        <v>41.2</v>
      </c>
      <c r="N706" s="33">
        <f t="shared" si="148"/>
        <v>38.625</v>
      </c>
      <c r="O706" s="33">
        <f t="shared" si="149"/>
        <v>36.049999999999997</v>
      </c>
      <c r="P706" s="33">
        <f t="shared" si="150"/>
        <v>33.475000000000001</v>
      </c>
      <c r="Q706" s="33">
        <f t="shared" si="151"/>
        <v>29.354999999999997</v>
      </c>
    </row>
    <row r="707" spans="3:17" s="29" customFormat="1" ht="21" customHeight="1" x14ac:dyDescent="0.2">
      <c r="C707" s="103" t="s">
        <v>29</v>
      </c>
      <c r="D707" s="1" t="s">
        <v>17</v>
      </c>
      <c r="E707" s="1" t="s">
        <v>17</v>
      </c>
      <c r="F707" s="1" t="s">
        <v>104</v>
      </c>
      <c r="G707" s="54" t="s">
        <v>0</v>
      </c>
      <c r="H707" s="77">
        <v>17.399999999999999</v>
      </c>
      <c r="I707" s="32">
        <v>72</v>
      </c>
      <c r="J707" s="33">
        <f t="shared" si="147"/>
        <v>68.400000000000006</v>
      </c>
      <c r="K707" s="33">
        <f t="shared" si="144"/>
        <v>64.8</v>
      </c>
      <c r="L707" s="33">
        <f t="shared" si="145"/>
        <v>61.2</v>
      </c>
      <c r="M707" s="33">
        <f t="shared" si="146"/>
        <v>57.6</v>
      </c>
      <c r="N707" s="33">
        <f t="shared" si="148"/>
        <v>54</v>
      </c>
      <c r="O707" s="33">
        <f t="shared" si="149"/>
        <v>50.400000000000006</v>
      </c>
      <c r="P707" s="33">
        <f t="shared" si="150"/>
        <v>46.8</v>
      </c>
      <c r="Q707" s="33">
        <f t="shared" si="151"/>
        <v>41.040000000000006</v>
      </c>
    </row>
    <row r="708" spans="3:17" s="29" customFormat="1" ht="21" customHeight="1" x14ac:dyDescent="0.2">
      <c r="C708" s="103" t="s">
        <v>29</v>
      </c>
      <c r="D708" s="218" t="s">
        <v>290</v>
      </c>
      <c r="E708" s="218" t="s">
        <v>190</v>
      </c>
      <c r="F708" s="218" t="s">
        <v>147</v>
      </c>
      <c r="G708" s="54" t="s">
        <v>0</v>
      </c>
      <c r="H708" s="77">
        <v>17.399999999999999</v>
      </c>
      <c r="I708" s="32">
        <v>37.6</v>
      </c>
      <c r="J708" s="33">
        <f t="shared" ref="J708:J709" si="160">I708-I708*0.05</f>
        <v>35.72</v>
      </c>
      <c r="K708" s="33">
        <f t="shared" ref="K708:K709" si="161">I708-I708*0.1</f>
        <v>33.840000000000003</v>
      </c>
      <c r="L708" s="33">
        <f t="shared" ref="L708:L709" si="162">I708-I708*0.15</f>
        <v>31.96</v>
      </c>
      <c r="M708" s="33">
        <f t="shared" ref="M708:M709" si="163">I708-I708*0.2</f>
        <v>30.080000000000002</v>
      </c>
      <c r="N708" s="33">
        <f t="shared" ref="N708:N709" si="164">I708-I708*0.25</f>
        <v>28.200000000000003</v>
      </c>
      <c r="O708" s="33">
        <f t="shared" ref="O708:O709" si="165">I708-I708*0.3</f>
        <v>26.32</v>
      </c>
      <c r="P708" s="33">
        <f t="shared" ref="P708:P709" si="166">I708-I708*0.35</f>
        <v>24.44</v>
      </c>
      <c r="Q708" s="33">
        <f t="shared" ref="Q708:Q709" si="167">J708-J708*0.4</f>
        <v>21.431999999999999</v>
      </c>
    </row>
    <row r="709" spans="3:17" s="29" customFormat="1" ht="21" customHeight="1" x14ac:dyDescent="0.2">
      <c r="C709" s="103" t="s">
        <v>29</v>
      </c>
      <c r="D709" s="218" t="s">
        <v>21</v>
      </c>
      <c r="E709" s="218" t="s">
        <v>489</v>
      </c>
      <c r="F709" s="218" t="s">
        <v>70</v>
      </c>
      <c r="G709" s="54" t="s">
        <v>0</v>
      </c>
      <c r="H709" s="77">
        <v>17.399999999999999</v>
      </c>
      <c r="I709" s="32">
        <v>36</v>
      </c>
      <c r="J709" s="33">
        <f t="shared" si="160"/>
        <v>34.200000000000003</v>
      </c>
      <c r="K709" s="33">
        <f t="shared" si="161"/>
        <v>32.4</v>
      </c>
      <c r="L709" s="33">
        <f t="shared" si="162"/>
        <v>30.6</v>
      </c>
      <c r="M709" s="33">
        <f t="shared" si="163"/>
        <v>28.8</v>
      </c>
      <c r="N709" s="33">
        <f t="shared" si="164"/>
        <v>27</v>
      </c>
      <c r="O709" s="33">
        <f t="shared" si="165"/>
        <v>25.200000000000003</v>
      </c>
      <c r="P709" s="33">
        <f t="shared" si="166"/>
        <v>23.4</v>
      </c>
      <c r="Q709" s="33">
        <f t="shared" si="167"/>
        <v>20.520000000000003</v>
      </c>
    </row>
    <row r="710" spans="3:17" s="29" customFormat="1" ht="21" customHeight="1" x14ac:dyDescent="0.2">
      <c r="C710" s="103" t="s">
        <v>29</v>
      </c>
      <c r="D710" s="1" t="s">
        <v>21</v>
      </c>
      <c r="E710" s="1" t="s">
        <v>21</v>
      </c>
      <c r="F710" s="1" t="s">
        <v>26</v>
      </c>
      <c r="G710" s="54" t="s">
        <v>0</v>
      </c>
      <c r="H710" s="77">
        <v>17.399999999999999</v>
      </c>
      <c r="I710" s="32">
        <v>53</v>
      </c>
      <c r="J710" s="33">
        <f t="shared" si="147"/>
        <v>50.35</v>
      </c>
      <c r="K710" s="33">
        <f t="shared" si="144"/>
        <v>47.7</v>
      </c>
      <c r="L710" s="33">
        <f t="shared" si="145"/>
        <v>45.05</v>
      </c>
      <c r="M710" s="33">
        <f t="shared" si="146"/>
        <v>42.4</v>
      </c>
      <c r="N710" s="33">
        <f t="shared" si="148"/>
        <v>39.75</v>
      </c>
      <c r="O710" s="33">
        <f t="shared" si="149"/>
        <v>37.1</v>
      </c>
      <c r="P710" s="33">
        <f t="shared" si="150"/>
        <v>34.450000000000003</v>
      </c>
      <c r="Q710" s="33">
        <f t="shared" si="151"/>
        <v>30.21</v>
      </c>
    </row>
    <row r="711" spans="3:17" s="29" customFormat="1" ht="21" customHeight="1" x14ac:dyDescent="0.2">
      <c r="C711" s="103" t="s">
        <v>29</v>
      </c>
      <c r="D711" s="1" t="s">
        <v>31</v>
      </c>
      <c r="E711" s="1" t="s">
        <v>31</v>
      </c>
      <c r="F711" s="1" t="s">
        <v>79</v>
      </c>
      <c r="G711" s="54" t="s">
        <v>0</v>
      </c>
      <c r="H711" s="77">
        <v>17.399999999999999</v>
      </c>
      <c r="I711" s="32">
        <v>63</v>
      </c>
      <c r="J711" s="33">
        <f t="shared" si="147"/>
        <v>59.85</v>
      </c>
      <c r="K711" s="33">
        <f t="shared" si="144"/>
        <v>56.7</v>
      </c>
      <c r="L711" s="33">
        <f t="shared" si="145"/>
        <v>53.55</v>
      </c>
      <c r="M711" s="33">
        <f t="shared" si="146"/>
        <v>50.4</v>
      </c>
      <c r="N711" s="33">
        <f t="shared" si="148"/>
        <v>47.25</v>
      </c>
      <c r="O711" s="33">
        <f t="shared" si="149"/>
        <v>44.1</v>
      </c>
      <c r="P711" s="33">
        <f t="shared" si="150"/>
        <v>40.950000000000003</v>
      </c>
      <c r="Q711" s="33">
        <f t="shared" si="151"/>
        <v>35.909999999999997</v>
      </c>
    </row>
    <row r="712" spans="3:17" s="29" customFormat="1" ht="21" customHeight="1" x14ac:dyDescent="0.2">
      <c r="C712" s="103" t="s">
        <v>29</v>
      </c>
      <c r="D712" s="1" t="s">
        <v>31</v>
      </c>
      <c r="E712" s="1" t="s">
        <v>31</v>
      </c>
      <c r="F712" s="1" t="s">
        <v>73</v>
      </c>
      <c r="G712" s="54" t="s">
        <v>0</v>
      </c>
      <c r="H712" s="77">
        <v>17.399999999999999</v>
      </c>
      <c r="I712" s="32">
        <v>64.900000000000006</v>
      </c>
      <c r="J712" s="33">
        <f t="shared" si="147"/>
        <v>61.655000000000008</v>
      </c>
      <c r="K712" s="33">
        <f t="shared" si="144"/>
        <v>58.410000000000004</v>
      </c>
      <c r="L712" s="33">
        <f t="shared" si="145"/>
        <v>55.165000000000006</v>
      </c>
      <c r="M712" s="33">
        <f t="shared" si="146"/>
        <v>51.92</v>
      </c>
      <c r="N712" s="33">
        <f t="shared" si="148"/>
        <v>48.675000000000004</v>
      </c>
      <c r="O712" s="33">
        <f t="shared" si="149"/>
        <v>45.430000000000007</v>
      </c>
      <c r="P712" s="33">
        <f t="shared" si="150"/>
        <v>42.185000000000002</v>
      </c>
      <c r="Q712" s="33">
        <f t="shared" si="151"/>
        <v>36.993000000000002</v>
      </c>
    </row>
    <row r="713" spans="3:17" s="29" customFormat="1" ht="21" customHeight="1" x14ac:dyDescent="0.2">
      <c r="C713" s="103" t="s">
        <v>29</v>
      </c>
      <c r="D713" s="1" t="s">
        <v>31</v>
      </c>
      <c r="E713" s="1" t="s">
        <v>31</v>
      </c>
      <c r="F713" s="1" t="s">
        <v>59</v>
      </c>
      <c r="G713" s="54" t="s">
        <v>0</v>
      </c>
      <c r="H713" s="77">
        <v>17.399999999999999</v>
      </c>
      <c r="I713" s="32">
        <v>72.399999999999991</v>
      </c>
      <c r="J713" s="33">
        <f t="shared" si="147"/>
        <v>68.779999999999987</v>
      </c>
      <c r="K713" s="33">
        <f t="shared" si="144"/>
        <v>65.16</v>
      </c>
      <c r="L713" s="33">
        <f t="shared" si="145"/>
        <v>61.539999999999992</v>
      </c>
      <c r="M713" s="33">
        <f t="shared" si="146"/>
        <v>57.919999999999995</v>
      </c>
      <c r="N713" s="33">
        <f t="shared" si="148"/>
        <v>54.3</v>
      </c>
      <c r="O713" s="33">
        <f t="shared" si="149"/>
        <v>50.679999999999993</v>
      </c>
      <c r="P713" s="33">
        <f t="shared" si="150"/>
        <v>47.059999999999995</v>
      </c>
      <c r="Q713" s="33">
        <f t="shared" si="151"/>
        <v>41.267999999999986</v>
      </c>
    </row>
    <row r="714" spans="3:17" s="29" customFormat="1" ht="21" customHeight="1" x14ac:dyDescent="0.2">
      <c r="C714" s="103" t="s">
        <v>29</v>
      </c>
      <c r="D714" s="1" t="s">
        <v>31</v>
      </c>
      <c r="E714" s="1" t="s">
        <v>31</v>
      </c>
      <c r="F714" s="1" t="s">
        <v>46</v>
      </c>
      <c r="G714" s="54" t="s">
        <v>0</v>
      </c>
      <c r="H714" s="77">
        <v>17.399999999999999</v>
      </c>
      <c r="I714" s="32">
        <v>98.5</v>
      </c>
      <c r="J714" s="33">
        <f t="shared" si="147"/>
        <v>93.575000000000003</v>
      </c>
      <c r="K714" s="33">
        <f t="shared" si="144"/>
        <v>88.65</v>
      </c>
      <c r="L714" s="33">
        <f t="shared" si="145"/>
        <v>83.724999999999994</v>
      </c>
      <c r="M714" s="33">
        <f t="shared" si="146"/>
        <v>78.8</v>
      </c>
      <c r="N714" s="33">
        <f t="shared" si="148"/>
        <v>73.875</v>
      </c>
      <c r="O714" s="33">
        <f t="shared" si="149"/>
        <v>68.95</v>
      </c>
      <c r="P714" s="33">
        <f t="shared" si="150"/>
        <v>64.025000000000006</v>
      </c>
      <c r="Q714" s="33">
        <f t="shared" si="151"/>
        <v>56.145000000000003</v>
      </c>
    </row>
    <row r="715" spans="3:17" s="29" customFormat="1" ht="21" customHeight="1" x14ac:dyDescent="0.2">
      <c r="C715" s="103" t="s">
        <v>29</v>
      </c>
      <c r="D715" s="1" t="s">
        <v>26</v>
      </c>
      <c r="E715" s="1" t="s">
        <v>92</v>
      </c>
      <c r="F715" s="1" t="s">
        <v>114</v>
      </c>
      <c r="G715" s="54" t="s">
        <v>0</v>
      </c>
      <c r="H715" s="77">
        <v>17.399999999999999</v>
      </c>
      <c r="I715" s="32">
        <v>40.5</v>
      </c>
      <c r="J715" s="33">
        <f t="shared" si="147"/>
        <v>38.475000000000001</v>
      </c>
      <c r="K715" s="33">
        <f t="shared" si="144"/>
        <v>36.450000000000003</v>
      </c>
      <c r="L715" s="33">
        <f t="shared" si="145"/>
        <v>34.424999999999997</v>
      </c>
      <c r="M715" s="33">
        <f t="shared" si="146"/>
        <v>32.4</v>
      </c>
      <c r="N715" s="33">
        <f t="shared" si="148"/>
        <v>30.375</v>
      </c>
      <c r="O715" s="33">
        <f t="shared" si="149"/>
        <v>28.35</v>
      </c>
      <c r="P715" s="33">
        <f t="shared" si="150"/>
        <v>26.325000000000003</v>
      </c>
      <c r="Q715" s="33">
        <f t="shared" si="151"/>
        <v>23.085000000000001</v>
      </c>
    </row>
    <row r="716" spans="3:17" s="29" customFormat="1" ht="21" customHeight="1" x14ac:dyDescent="0.2">
      <c r="C716" s="103" t="s">
        <v>29</v>
      </c>
      <c r="D716" s="218" t="s">
        <v>26</v>
      </c>
      <c r="E716" s="218" t="s">
        <v>25</v>
      </c>
      <c r="F716" s="218" t="s">
        <v>17</v>
      </c>
      <c r="G716" s="54" t="s">
        <v>0</v>
      </c>
      <c r="H716" s="77">
        <v>17.399999999999999</v>
      </c>
      <c r="I716" s="32">
        <v>33.6</v>
      </c>
      <c r="J716" s="33">
        <f t="shared" ref="J716" si="168">I716-I716*0.05</f>
        <v>31.92</v>
      </c>
      <c r="K716" s="33">
        <f t="shared" ref="K716" si="169">I716-I716*0.1</f>
        <v>30.240000000000002</v>
      </c>
      <c r="L716" s="33">
        <f t="shared" ref="L716" si="170">I716-I716*0.15</f>
        <v>28.560000000000002</v>
      </c>
      <c r="M716" s="33">
        <f t="shared" ref="M716" si="171">I716-I716*0.2</f>
        <v>26.880000000000003</v>
      </c>
      <c r="N716" s="33">
        <f t="shared" ref="N716" si="172">I716-I716*0.25</f>
        <v>25.200000000000003</v>
      </c>
      <c r="O716" s="33">
        <f t="shared" ref="O716" si="173">I716-I716*0.3</f>
        <v>23.520000000000003</v>
      </c>
      <c r="P716" s="33">
        <f t="shared" ref="P716" si="174">I716-I716*0.35</f>
        <v>21.840000000000003</v>
      </c>
      <c r="Q716" s="33">
        <f t="shared" ref="Q716" si="175">J716-J716*0.4</f>
        <v>19.152000000000001</v>
      </c>
    </row>
    <row r="717" spans="3:17" s="29" customFormat="1" ht="21" customHeight="1" x14ac:dyDescent="0.2">
      <c r="C717" s="103" t="s">
        <v>29</v>
      </c>
      <c r="D717" s="1" t="s">
        <v>26</v>
      </c>
      <c r="E717" s="1" t="s">
        <v>217</v>
      </c>
      <c r="F717" s="1" t="s">
        <v>218</v>
      </c>
      <c r="G717" s="54" t="s">
        <v>0</v>
      </c>
      <c r="H717" s="77">
        <v>17.399999999999999</v>
      </c>
      <c r="I717" s="32">
        <v>36</v>
      </c>
      <c r="J717" s="33">
        <f t="shared" si="147"/>
        <v>34.200000000000003</v>
      </c>
      <c r="K717" s="33">
        <f t="shared" si="144"/>
        <v>32.4</v>
      </c>
      <c r="L717" s="33">
        <f t="shared" si="145"/>
        <v>30.6</v>
      </c>
      <c r="M717" s="33">
        <f t="shared" si="146"/>
        <v>28.8</v>
      </c>
      <c r="N717" s="33">
        <f t="shared" si="148"/>
        <v>27</v>
      </c>
      <c r="O717" s="33">
        <f t="shared" si="149"/>
        <v>25.200000000000003</v>
      </c>
      <c r="P717" s="33">
        <f t="shared" si="150"/>
        <v>23.4</v>
      </c>
      <c r="Q717" s="33">
        <f t="shared" si="151"/>
        <v>20.520000000000003</v>
      </c>
    </row>
    <row r="718" spans="3:17" s="29" customFormat="1" ht="21" customHeight="1" x14ac:dyDescent="0.2">
      <c r="C718" s="103" t="s">
        <v>29</v>
      </c>
      <c r="D718" s="1" t="s">
        <v>26</v>
      </c>
      <c r="E718" s="1" t="s">
        <v>21</v>
      </c>
      <c r="F718" s="1" t="s">
        <v>37</v>
      </c>
      <c r="G718" s="54" t="s">
        <v>0</v>
      </c>
      <c r="H718" s="77">
        <v>17.399999999999999</v>
      </c>
      <c r="I718" s="32">
        <v>67.899999999999991</v>
      </c>
      <c r="J718" s="33">
        <f t="shared" si="147"/>
        <v>64.504999999999995</v>
      </c>
      <c r="K718" s="33">
        <f t="shared" si="144"/>
        <v>61.109999999999992</v>
      </c>
      <c r="L718" s="33">
        <f t="shared" si="145"/>
        <v>57.714999999999989</v>
      </c>
      <c r="M718" s="33">
        <f t="shared" si="146"/>
        <v>54.319999999999993</v>
      </c>
      <c r="N718" s="33">
        <f t="shared" si="148"/>
        <v>50.924999999999997</v>
      </c>
      <c r="O718" s="33">
        <f t="shared" si="149"/>
        <v>47.529999999999994</v>
      </c>
      <c r="P718" s="33">
        <f t="shared" si="150"/>
        <v>44.134999999999991</v>
      </c>
      <c r="Q718" s="33">
        <f t="shared" si="151"/>
        <v>38.702999999999996</v>
      </c>
    </row>
    <row r="719" spans="3:17" s="29" customFormat="1" ht="21" customHeight="1" x14ac:dyDescent="0.2">
      <c r="C719" s="103" t="s">
        <v>29</v>
      </c>
      <c r="D719" s="1" t="s">
        <v>26</v>
      </c>
      <c r="E719" s="1" t="s">
        <v>26</v>
      </c>
      <c r="F719" s="1" t="s">
        <v>80</v>
      </c>
      <c r="G719" s="54" t="s">
        <v>0</v>
      </c>
      <c r="H719" s="77">
        <v>17.399999999999999</v>
      </c>
      <c r="I719" s="32">
        <v>93.3</v>
      </c>
      <c r="J719" s="33">
        <f t="shared" si="147"/>
        <v>88.634999999999991</v>
      </c>
      <c r="K719" s="33">
        <f t="shared" si="144"/>
        <v>83.97</v>
      </c>
      <c r="L719" s="33">
        <f t="shared" si="145"/>
        <v>79.304999999999993</v>
      </c>
      <c r="M719" s="33">
        <f t="shared" si="146"/>
        <v>74.64</v>
      </c>
      <c r="N719" s="33">
        <f t="shared" si="148"/>
        <v>69.974999999999994</v>
      </c>
      <c r="O719" s="33">
        <f t="shared" si="149"/>
        <v>65.31</v>
      </c>
      <c r="P719" s="33">
        <f t="shared" si="150"/>
        <v>60.645000000000003</v>
      </c>
      <c r="Q719" s="33">
        <f t="shared" si="151"/>
        <v>53.18099999999999</v>
      </c>
    </row>
    <row r="720" spans="3:17" s="29" customFormat="1" ht="21" customHeight="1" x14ac:dyDescent="0.2">
      <c r="C720" s="103" t="s">
        <v>29</v>
      </c>
      <c r="D720" s="218" t="s">
        <v>26</v>
      </c>
      <c r="E720" s="218" t="s">
        <v>26</v>
      </c>
      <c r="F720" s="218" t="s">
        <v>93</v>
      </c>
      <c r="G720" s="54" t="s">
        <v>0</v>
      </c>
      <c r="H720" s="77">
        <v>17.399999999999999</v>
      </c>
      <c r="I720" s="32">
        <v>195.9</v>
      </c>
      <c r="J720" s="33">
        <f t="shared" ref="J720" si="176">I720-I720*0.05</f>
        <v>186.10500000000002</v>
      </c>
      <c r="K720" s="33">
        <f t="shared" ref="K720" si="177">I720-I720*0.1</f>
        <v>176.31</v>
      </c>
      <c r="L720" s="33">
        <f t="shared" ref="L720" si="178">I720-I720*0.15</f>
        <v>166.51500000000001</v>
      </c>
      <c r="M720" s="33">
        <f t="shared" ref="M720" si="179">I720-I720*0.2</f>
        <v>156.72</v>
      </c>
      <c r="N720" s="33">
        <f t="shared" ref="N720" si="180">I720-I720*0.25</f>
        <v>146.92500000000001</v>
      </c>
      <c r="O720" s="33">
        <f t="shared" ref="O720" si="181">I720-I720*0.3</f>
        <v>137.13</v>
      </c>
      <c r="P720" s="33">
        <f t="shared" ref="P720" si="182">I720-I720*0.35</f>
        <v>127.33500000000001</v>
      </c>
      <c r="Q720" s="33">
        <f t="shared" ref="Q720" si="183">J720-J720*0.4</f>
        <v>111.66300000000001</v>
      </c>
    </row>
    <row r="721" spans="1:17" s="29" customFormat="1" ht="21" customHeight="1" x14ac:dyDescent="0.2">
      <c r="C721" s="103" t="s">
        <v>29</v>
      </c>
      <c r="D721" s="1" t="s">
        <v>218</v>
      </c>
      <c r="E721" s="1" t="s">
        <v>268</v>
      </c>
      <c r="F721" s="1" t="s">
        <v>288</v>
      </c>
      <c r="G721" s="54" t="s">
        <v>0</v>
      </c>
      <c r="H721" s="77">
        <v>17.399999999999999</v>
      </c>
      <c r="I721" s="32">
        <v>37</v>
      </c>
      <c r="J721" s="33">
        <f t="shared" si="147"/>
        <v>35.15</v>
      </c>
      <c r="K721" s="33">
        <f t="shared" si="144"/>
        <v>33.299999999999997</v>
      </c>
      <c r="L721" s="33">
        <f t="shared" si="145"/>
        <v>31.45</v>
      </c>
      <c r="M721" s="33">
        <f t="shared" si="146"/>
        <v>29.6</v>
      </c>
      <c r="N721" s="33">
        <f t="shared" si="148"/>
        <v>27.75</v>
      </c>
      <c r="O721" s="33">
        <f t="shared" si="149"/>
        <v>25.9</v>
      </c>
      <c r="P721" s="33">
        <f t="shared" si="150"/>
        <v>24.05</v>
      </c>
      <c r="Q721" s="33">
        <f t="shared" si="151"/>
        <v>21.089999999999996</v>
      </c>
    </row>
    <row r="722" spans="1:17" s="29" customFormat="1" ht="21" customHeight="1" x14ac:dyDescent="0.2">
      <c r="C722" s="103" t="s">
        <v>29</v>
      </c>
      <c r="D722" s="1" t="s">
        <v>218</v>
      </c>
      <c r="E722" s="1" t="s">
        <v>15</v>
      </c>
      <c r="F722" s="1" t="s">
        <v>53</v>
      </c>
      <c r="G722" s="54" t="s">
        <v>0</v>
      </c>
      <c r="H722" s="77">
        <v>17.399999999999999</v>
      </c>
      <c r="I722" s="32">
        <v>50.1</v>
      </c>
      <c r="J722" s="33">
        <f t="shared" si="147"/>
        <v>47.594999999999999</v>
      </c>
      <c r="K722" s="33">
        <f t="shared" si="144"/>
        <v>45.09</v>
      </c>
      <c r="L722" s="33">
        <f t="shared" si="145"/>
        <v>42.585000000000001</v>
      </c>
      <c r="M722" s="33">
        <f t="shared" si="146"/>
        <v>40.08</v>
      </c>
      <c r="N722" s="33">
        <f t="shared" si="148"/>
        <v>37.575000000000003</v>
      </c>
      <c r="O722" s="33">
        <f t="shared" si="149"/>
        <v>35.07</v>
      </c>
      <c r="P722" s="33">
        <f t="shared" si="150"/>
        <v>32.564999999999998</v>
      </c>
      <c r="Q722" s="33">
        <f t="shared" si="151"/>
        <v>28.556999999999999</v>
      </c>
    </row>
    <row r="723" spans="1:17" s="29" customFormat="1" ht="21" customHeight="1" x14ac:dyDescent="0.2">
      <c r="C723" s="103" t="s">
        <v>29</v>
      </c>
      <c r="D723" s="1" t="s">
        <v>218</v>
      </c>
      <c r="E723" s="1" t="s">
        <v>218</v>
      </c>
      <c r="F723" s="1" t="s">
        <v>53</v>
      </c>
      <c r="G723" s="54" t="s">
        <v>0</v>
      </c>
      <c r="H723" s="77">
        <v>17.399999999999999</v>
      </c>
      <c r="I723" s="32">
        <v>57.1</v>
      </c>
      <c r="J723" s="33">
        <f t="shared" si="147"/>
        <v>54.245000000000005</v>
      </c>
      <c r="K723" s="33">
        <f t="shared" si="144"/>
        <v>51.39</v>
      </c>
      <c r="L723" s="33">
        <f t="shared" si="145"/>
        <v>48.535000000000004</v>
      </c>
      <c r="M723" s="33">
        <f t="shared" si="146"/>
        <v>45.68</v>
      </c>
      <c r="N723" s="33">
        <f t="shared" si="148"/>
        <v>42.825000000000003</v>
      </c>
      <c r="O723" s="33">
        <f t="shared" si="149"/>
        <v>39.97</v>
      </c>
      <c r="P723" s="33">
        <f t="shared" si="150"/>
        <v>37.115000000000002</v>
      </c>
      <c r="Q723" s="33">
        <f t="shared" si="151"/>
        <v>32.546999999999997</v>
      </c>
    </row>
    <row r="724" spans="1:17" s="29" customFormat="1" ht="21" customHeight="1" x14ac:dyDescent="0.2">
      <c r="C724" s="108" t="s">
        <v>29</v>
      </c>
      <c r="D724" s="2" t="s">
        <v>195</v>
      </c>
      <c r="E724" s="2" t="s">
        <v>113</v>
      </c>
      <c r="F724" s="2" t="s">
        <v>263</v>
      </c>
      <c r="G724" s="55" t="s">
        <v>389</v>
      </c>
      <c r="H724" s="76">
        <v>4.0999999999999996</v>
      </c>
      <c r="I724" s="32">
        <v>40.1</v>
      </c>
      <c r="J724" s="33">
        <f t="shared" si="147"/>
        <v>38.094999999999999</v>
      </c>
      <c r="K724" s="33">
        <f t="shared" si="144"/>
        <v>36.090000000000003</v>
      </c>
      <c r="L724" s="33">
        <f t="shared" si="145"/>
        <v>34.085000000000001</v>
      </c>
      <c r="M724" s="33">
        <f t="shared" si="146"/>
        <v>32.08</v>
      </c>
      <c r="N724" s="33">
        <f t="shared" si="148"/>
        <v>30.075000000000003</v>
      </c>
      <c r="O724" s="33">
        <f t="shared" si="149"/>
        <v>28.07</v>
      </c>
      <c r="P724" s="33">
        <f t="shared" si="150"/>
        <v>26.065000000000001</v>
      </c>
      <c r="Q724" s="33">
        <f t="shared" si="151"/>
        <v>22.856999999999999</v>
      </c>
    </row>
    <row r="725" spans="1:17" s="29" customFormat="1" ht="21" customHeight="1" x14ac:dyDescent="0.2">
      <c r="C725" s="103" t="s">
        <v>29</v>
      </c>
      <c r="D725" s="1" t="s">
        <v>195</v>
      </c>
      <c r="E725" s="1" t="s">
        <v>15</v>
      </c>
      <c r="F725" s="1" t="s">
        <v>141</v>
      </c>
      <c r="G725" s="54" t="s">
        <v>0</v>
      </c>
      <c r="H725" s="77">
        <v>17.399999999999999</v>
      </c>
      <c r="I725" s="32">
        <v>54.7</v>
      </c>
      <c r="J725" s="33">
        <f t="shared" si="147"/>
        <v>51.965000000000003</v>
      </c>
      <c r="K725" s="33">
        <f t="shared" si="144"/>
        <v>49.230000000000004</v>
      </c>
      <c r="L725" s="33">
        <f t="shared" si="145"/>
        <v>46.495000000000005</v>
      </c>
      <c r="M725" s="33">
        <f t="shared" si="146"/>
        <v>43.760000000000005</v>
      </c>
      <c r="N725" s="33">
        <f t="shared" si="148"/>
        <v>41.025000000000006</v>
      </c>
      <c r="O725" s="33">
        <f t="shared" si="149"/>
        <v>38.290000000000006</v>
      </c>
      <c r="P725" s="33">
        <f t="shared" si="150"/>
        <v>35.555000000000007</v>
      </c>
      <c r="Q725" s="33">
        <f t="shared" si="151"/>
        <v>31.179000000000002</v>
      </c>
    </row>
    <row r="726" spans="1:17" s="29" customFormat="1" ht="20.25" customHeight="1" x14ac:dyDescent="0.2">
      <c r="C726" s="103" t="s">
        <v>29</v>
      </c>
      <c r="D726" s="1" t="s">
        <v>32</v>
      </c>
      <c r="E726" s="1" t="s">
        <v>20</v>
      </c>
      <c r="F726" s="1" t="s">
        <v>32</v>
      </c>
      <c r="G726" s="54" t="s">
        <v>0</v>
      </c>
      <c r="H726" s="77">
        <v>17.399999999999999</v>
      </c>
      <c r="I726" s="32">
        <v>53.800000000000004</v>
      </c>
      <c r="J726" s="33">
        <f t="shared" si="147"/>
        <v>51.110000000000007</v>
      </c>
      <c r="K726" s="33">
        <f t="shared" si="144"/>
        <v>48.42</v>
      </c>
      <c r="L726" s="33">
        <f t="shared" si="145"/>
        <v>45.730000000000004</v>
      </c>
      <c r="M726" s="33">
        <f t="shared" si="146"/>
        <v>43.040000000000006</v>
      </c>
      <c r="N726" s="33">
        <f t="shared" si="148"/>
        <v>40.35</v>
      </c>
      <c r="O726" s="33">
        <f t="shared" si="149"/>
        <v>37.660000000000004</v>
      </c>
      <c r="P726" s="33">
        <f t="shared" si="150"/>
        <v>34.97</v>
      </c>
      <c r="Q726" s="33">
        <f t="shared" si="151"/>
        <v>30.666000000000004</v>
      </c>
    </row>
    <row r="727" spans="1:17" s="29" customFormat="1" ht="20.25" customHeight="1" x14ac:dyDescent="0.2">
      <c r="C727" s="103" t="s">
        <v>29</v>
      </c>
      <c r="D727" s="229" t="s">
        <v>32</v>
      </c>
      <c r="E727" s="229" t="s">
        <v>26</v>
      </c>
      <c r="F727" s="229" t="s">
        <v>453</v>
      </c>
      <c r="G727" s="54" t="s">
        <v>0</v>
      </c>
      <c r="H727" s="77">
        <v>17.399999999999999</v>
      </c>
      <c r="I727" s="32">
        <v>54.1</v>
      </c>
      <c r="J727" s="33">
        <f t="shared" ref="J727" si="184">I727-I727*0.05</f>
        <v>51.395000000000003</v>
      </c>
      <c r="K727" s="33">
        <f t="shared" ref="K727" si="185">I727-I727*0.1</f>
        <v>48.69</v>
      </c>
      <c r="L727" s="33">
        <f t="shared" ref="L727" si="186">I727-I727*0.15</f>
        <v>45.984999999999999</v>
      </c>
      <c r="M727" s="33">
        <f t="shared" ref="M727" si="187">I727-I727*0.2</f>
        <v>43.28</v>
      </c>
      <c r="N727" s="33">
        <f t="shared" ref="N727" si="188">I727-I727*0.25</f>
        <v>40.575000000000003</v>
      </c>
      <c r="O727" s="33">
        <f t="shared" ref="O727" si="189">I727-I727*0.3</f>
        <v>37.870000000000005</v>
      </c>
      <c r="P727" s="33">
        <f t="shared" ref="P727" si="190">I727-I727*0.35</f>
        <v>35.165000000000006</v>
      </c>
      <c r="Q727" s="33">
        <f t="shared" ref="Q727" si="191">J727-J727*0.4</f>
        <v>30.837</v>
      </c>
    </row>
    <row r="728" spans="1:17" s="29" customFormat="1" ht="20.25" customHeight="1" x14ac:dyDescent="0.2">
      <c r="C728" s="103" t="s">
        <v>29</v>
      </c>
      <c r="D728" s="180" t="s">
        <v>11</v>
      </c>
      <c r="E728" s="180" t="s">
        <v>10</v>
      </c>
      <c r="F728" s="180" t="s">
        <v>11</v>
      </c>
      <c r="G728" s="54" t="s">
        <v>0</v>
      </c>
      <c r="H728" s="77">
        <v>17.399999999999999</v>
      </c>
      <c r="I728" s="32">
        <v>33</v>
      </c>
      <c r="J728" s="33">
        <f t="shared" si="147"/>
        <v>31.35</v>
      </c>
      <c r="K728" s="33">
        <f t="shared" si="144"/>
        <v>29.7</v>
      </c>
      <c r="L728" s="33">
        <f t="shared" si="145"/>
        <v>28.05</v>
      </c>
      <c r="M728" s="33">
        <f t="shared" si="146"/>
        <v>26.4</v>
      </c>
      <c r="N728" s="33">
        <f t="shared" si="148"/>
        <v>24.75</v>
      </c>
      <c r="O728" s="33">
        <f t="shared" si="149"/>
        <v>23.1</v>
      </c>
      <c r="P728" s="33">
        <f t="shared" si="150"/>
        <v>21.450000000000003</v>
      </c>
      <c r="Q728" s="33">
        <f t="shared" si="151"/>
        <v>18.810000000000002</v>
      </c>
    </row>
    <row r="729" spans="1:17" s="29" customFormat="1" ht="21" customHeight="1" x14ac:dyDescent="0.2">
      <c r="C729" s="103" t="s">
        <v>29</v>
      </c>
      <c r="D729" s="1" t="s">
        <v>11</v>
      </c>
      <c r="E729" s="1" t="s">
        <v>11</v>
      </c>
      <c r="F729" s="1" t="s">
        <v>72</v>
      </c>
      <c r="G729" s="54" t="s">
        <v>0</v>
      </c>
      <c r="H729" s="77">
        <v>17.399999999999999</v>
      </c>
      <c r="I729" s="32">
        <v>61.2</v>
      </c>
      <c r="J729" s="33">
        <f t="shared" si="147"/>
        <v>58.14</v>
      </c>
      <c r="K729" s="33">
        <f t="shared" si="144"/>
        <v>55.08</v>
      </c>
      <c r="L729" s="33">
        <f t="shared" si="145"/>
        <v>52.02</v>
      </c>
      <c r="M729" s="33">
        <f t="shared" si="146"/>
        <v>48.96</v>
      </c>
      <c r="N729" s="33">
        <f t="shared" si="148"/>
        <v>45.900000000000006</v>
      </c>
      <c r="O729" s="33">
        <f t="shared" si="149"/>
        <v>42.84</v>
      </c>
      <c r="P729" s="33">
        <f t="shared" si="150"/>
        <v>39.78</v>
      </c>
      <c r="Q729" s="33">
        <f t="shared" si="151"/>
        <v>34.884</v>
      </c>
    </row>
    <row r="730" spans="1:17" s="29" customFormat="1" ht="21" customHeight="1" x14ac:dyDescent="0.2">
      <c r="C730" s="103" t="s">
        <v>29</v>
      </c>
      <c r="D730" s="1" t="s">
        <v>203</v>
      </c>
      <c r="E730" s="1" t="s">
        <v>92</v>
      </c>
      <c r="F730" s="1" t="s">
        <v>108</v>
      </c>
      <c r="G730" s="54" t="s">
        <v>0</v>
      </c>
      <c r="H730" s="77">
        <v>17.399999999999999</v>
      </c>
      <c r="I730" s="32">
        <v>38.1</v>
      </c>
      <c r="J730" s="33">
        <f t="shared" si="147"/>
        <v>36.195</v>
      </c>
      <c r="K730" s="33">
        <f t="shared" ref="K730:K797" si="192">I730-I730*0.1</f>
        <v>34.29</v>
      </c>
      <c r="L730" s="33">
        <f t="shared" ref="L730:L797" si="193">I730-I730*0.15</f>
        <v>32.385000000000005</v>
      </c>
      <c r="M730" s="33">
        <f t="shared" ref="M730:M797" si="194">I730-I730*0.2</f>
        <v>30.48</v>
      </c>
      <c r="N730" s="33">
        <f t="shared" si="148"/>
        <v>28.575000000000003</v>
      </c>
      <c r="O730" s="33">
        <f t="shared" si="149"/>
        <v>26.67</v>
      </c>
      <c r="P730" s="33">
        <f t="shared" si="150"/>
        <v>24.765000000000001</v>
      </c>
      <c r="Q730" s="33">
        <f t="shared" si="151"/>
        <v>21.716999999999999</v>
      </c>
    </row>
    <row r="731" spans="1:17" s="29" customFormat="1" ht="21" customHeight="1" x14ac:dyDescent="0.2">
      <c r="C731" s="103" t="s">
        <v>29</v>
      </c>
      <c r="D731" s="1">
        <v>100</v>
      </c>
      <c r="E731" s="1" t="s">
        <v>113</v>
      </c>
      <c r="F731" s="1" t="s">
        <v>53</v>
      </c>
      <c r="G731" s="54" t="s">
        <v>0</v>
      </c>
      <c r="H731" s="77">
        <v>19.899999999999999</v>
      </c>
      <c r="I731" s="32">
        <v>31.8</v>
      </c>
      <c r="J731" s="33">
        <f t="shared" ref="J731:J797" si="195">I731-I731*0.05</f>
        <v>30.21</v>
      </c>
      <c r="K731" s="33">
        <f t="shared" si="192"/>
        <v>28.62</v>
      </c>
      <c r="L731" s="33">
        <f t="shared" si="193"/>
        <v>27.03</v>
      </c>
      <c r="M731" s="33">
        <f t="shared" si="194"/>
        <v>25.44</v>
      </c>
      <c r="N731" s="33">
        <f t="shared" ref="N731:N797" si="196">I731-I731*0.25</f>
        <v>23.85</v>
      </c>
      <c r="O731" s="33">
        <f t="shared" ref="O731:O797" si="197">I731-I731*0.3</f>
        <v>22.26</v>
      </c>
      <c r="P731" s="33">
        <f t="shared" ref="P731:P797" si="198">I731-I731*0.35</f>
        <v>20.67</v>
      </c>
      <c r="Q731" s="33">
        <f t="shared" ref="Q731:Q797" si="199">J731-J731*0.4</f>
        <v>18.125999999999998</v>
      </c>
    </row>
    <row r="732" spans="1:17" s="29" customFormat="1" ht="21" customHeight="1" x14ac:dyDescent="0.2">
      <c r="C732" s="103" t="s">
        <v>29</v>
      </c>
      <c r="D732" s="229">
        <v>100</v>
      </c>
      <c r="E732" s="229" t="s">
        <v>113</v>
      </c>
      <c r="F732" s="229" t="s">
        <v>30</v>
      </c>
      <c r="G732" s="54" t="s">
        <v>0</v>
      </c>
      <c r="H732" s="77">
        <v>19.899999999999999</v>
      </c>
      <c r="I732" s="32">
        <v>32.4</v>
      </c>
      <c r="J732" s="33">
        <f t="shared" ref="J732" si="200">I732-I732*0.05</f>
        <v>30.779999999999998</v>
      </c>
      <c r="K732" s="33">
        <f t="shared" ref="K732" si="201">I732-I732*0.1</f>
        <v>29.159999999999997</v>
      </c>
      <c r="L732" s="33">
        <f t="shared" ref="L732" si="202">I732-I732*0.15</f>
        <v>27.54</v>
      </c>
      <c r="M732" s="33">
        <f t="shared" ref="M732" si="203">I732-I732*0.2</f>
        <v>25.919999999999998</v>
      </c>
      <c r="N732" s="33">
        <f t="shared" ref="N732" si="204">I732-I732*0.25</f>
        <v>24.299999999999997</v>
      </c>
      <c r="O732" s="33">
        <f t="shared" ref="O732" si="205">I732-I732*0.3</f>
        <v>22.68</v>
      </c>
      <c r="P732" s="33">
        <f t="shared" ref="P732" si="206">I732-I732*0.35</f>
        <v>21.060000000000002</v>
      </c>
      <c r="Q732" s="33">
        <f t="shared" ref="Q732" si="207">J732-J732*0.4</f>
        <v>18.467999999999996</v>
      </c>
    </row>
    <row r="733" spans="1:17" s="29" customFormat="1" ht="21" customHeight="1" x14ac:dyDescent="0.2">
      <c r="A733" s="50"/>
      <c r="C733" s="103" t="s">
        <v>29</v>
      </c>
      <c r="D733" s="1">
        <v>100</v>
      </c>
      <c r="E733" s="1" t="s">
        <v>144</v>
      </c>
      <c r="F733" s="1" t="s">
        <v>53</v>
      </c>
      <c r="G733" s="54" t="s">
        <v>0</v>
      </c>
      <c r="H733" s="77">
        <v>19.899999999999999</v>
      </c>
      <c r="I733" s="32">
        <v>39.6</v>
      </c>
      <c r="J733" s="33">
        <f t="shared" si="195"/>
        <v>37.620000000000005</v>
      </c>
      <c r="K733" s="33">
        <f t="shared" si="192"/>
        <v>35.64</v>
      </c>
      <c r="L733" s="33">
        <f t="shared" si="193"/>
        <v>33.660000000000004</v>
      </c>
      <c r="M733" s="33">
        <f t="shared" si="194"/>
        <v>31.68</v>
      </c>
      <c r="N733" s="33">
        <f t="shared" si="196"/>
        <v>29.700000000000003</v>
      </c>
      <c r="O733" s="33">
        <f t="shared" si="197"/>
        <v>27.72</v>
      </c>
      <c r="P733" s="33">
        <f t="shared" si="198"/>
        <v>25.740000000000002</v>
      </c>
      <c r="Q733" s="33">
        <f t="shared" si="199"/>
        <v>22.572000000000003</v>
      </c>
    </row>
    <row r="734" spans="1:17" s="29" customFormat="1" ht="21" customHeight="1" x14ac:dyDescent="0.2">
      <c r="A734" s="50"/>
      <c r="C734" s="103" t="s">
        <v>29</v>
      </c>
      <c r="D734" s="229">
        <v>100</v>
      </c>
      <c r="E734" s="229" t="s">
        <v>17</v>
      </c>
      <c r="F734" s="229" t="s">
        <v>53</v>
      </c>
      <c r="G734" s="54" t="s">
        <v>0</v>
      </c>
      <c r="H734" s="77">
        <v>19.899999999999999</v>
      </c>
      <c r="I734" s="32">
        <v>52.6</v>
      </c>
      <c r="J734" s="33">
        <f t="shared" ref="J734" si="208">I734-I734*0.05</f>
        <v>49.97</v>
      </c>
      <c r="K734" s="33">
        <f t="shared" ref="K734" si="209">I734-I734*0.1</f>
        <v>47.34</v>
      </c>
      <c r="L734" s="33">
        <f t="shared" ref="L734" si="210">I734-I734*0.15</f>
        <v>44.71</v>
      </c>
      <c r="M734" s="33">
        <f t="shared" ref="M734" si="211">I734-I734*0.2</f>
        <v>42.08</v>
      </c>
      <c r="N734" s="33">
        <f t="shared" ref="N734" si="212">I734-I734*0.25</f>
        <v>39.450000000000003</v>
      </c>
      <c r="O734" s="33">
        <f t="shared" ref="O734" si="213">I734-I734*0.3</f>
        <v>36.82</v>
      </c>
      <c r="P734" s="33">
        <f t="shared" ref="P734" si="214">I734-I734*0.35</f>
        <v>34.19</v>
      </c>
      <c r="Q734" s="33">
        <f t="shared" ref="Q734" si="215">J734-J734*0.4</f>
        <v>29.981999999999999</v>
      </c>
    </row>
    <row r="735" spans="1:17" s="29" customFormat="1" ht="21" customHeight="1" x14ac:dyDescent="0.2">
      <c r="A735" s="50"/>
      <c r="C735" s="103" t="s">
        <v>29</v>
      </c>
      <c r="D735" s="229">
        <v>100</v>
      </c>
      <c r="E735" s="229" t="s">
        <v>290</v>
      </c>
      <c r="F735" s="229" t="s">
        <v>88</v>
      </c>
      <c r="G735" s="54" t="s">
        <v>0</v>
      </c>
      <c r="H735" s="77">
        <v>19.899999999999999</v>
      </c>
      <c r="I735" s="32">
        <v>64.2</v>
      </c>
      <c r="J735" s="33">
        <f t="shared" ref="J735" si="216">I735-I735*0.05</f>
        <v>60.99</v>
      </c>
      <c r="K735" s="33">
        <f t="shared" ref="K735" si="217">I735-I735*0.1</f>
        <v>57.78</v>
      </c>
      <c r="L735" s="33">
        <f t="shared" ref="L735" si="218">I735-I735*0.15</f>
        <v>54.57</v>
      </c>
      <c r="M735" s="33">
        <f t="shared" ref="M735" si="219">I735-I735*0.2</f>
        <v>51.36</v>
      </c>
      <c r="N735" s="33">
        <f t="shared" ref="N735" si="220">I735-I735*0.25</f>
        <v>48.150000000000006</v>
      </c>
      <c r="O735" s="33">
        <f t="shared" ref="O735" si="221">I735-I735*0.3</f>
        <v>44.94</v>
      </c>
      <c r="P735" s="33">
        <f t="shared" ref="P735" si="222">I735-I735*0.35</f>
        <v>41.730000000000004</v>
      </c>
      <c r="Q735" s="33">
        <f t="shared" ref="Q735" si="223">J735-J735*0.4</f>
        <v>36.594000000000001</v>
      </c>
    </row>
    <row r="736" spans="1:17" s="29" customFormat="1" ht="21" customHeight="1" x14ac:dyDescent="0.2">
      <c r="A736" s="50"/>
      <c r="C736" s="103" t="s">
        <v>29</v>
      </c>
      <c r="D736" s="1">
        <v>100</v>
      </c>
      <c r="E736" s="1">
        <v>100</v>
      </c>
      <c r="F736" s="1" t="s">
        <v>77</v>
      </c>
      <c r="G736" s="54" t="s">
        <v>0</v>
      </c>
      <c r="H736" s="77">
        <v>19.899999999999999</v>
      </c>
      <c r="I736" s="32">
        <v>86.1</v>
      </c>
      <c r="J736" s="33">
        <f t="shared" si="195"/>
        <v>81.794999999999987</v>
      </c>
      <c r="K736" s="33">
        <f t="shared" si="192"/>
        <v>77.489999999999995</v>
      </c>
      <c r="L736" s="33">
        <f t="shared" si="193"/>
        <v>73.185000000000002</v>
      </c>
      <c r="M736" s="33">
        <f t="shared" si="194"/>
        <v>68.88</v>
      </c>
      <c r="N736" s="33">
        <f t="shared" si="196"/>
        <v>64.574999999999989</v>
      </c>
      <c r="O736" s="33">
        <f t="shared" si="197"/>
        <v>60.269999999999996</v>
      </c>
      <c r="P736" s="33">
        <f t="shared" si="198"/>
        <v>55.965000000000003</v>
      </c>
      <c r="Q736" s="33">
        <f t="shared" si="199"/>
        <v>49.076999999999991</v>
      </c>
    </row>
    <row r="737" spans="1:17" s="29" customFormat="1" ht="21" customHeight="1" x14ac:dyDescent="0.2">
      <c r="A737" s="50"/>
      <c r="C737" s="103" t="s">
        <v>29</v>
      </c>
      <c r="D737" s="1" t="s">
        <v>53</v>
      </c>
      <c r="E737" s="1" t="s">
        <v>53</v>
      </c>
      <c r="F737" s="1" t="s">
        <v>80</v>
      </c>
      <c r="G737" s="54" t="s">
        <v>0</v>
      </c>
      <c r="H737" s="77">
        <v>19.899999999999999</v>
      </c>
      <c r="I737" s="32">
        <v>109.5</v>
      </c>
      <c r="J737" s="33">
        <f t="shared" si="195"/>
        <v>104.02500000000001</v>
      </c>
      <c r="K737" s="33">
        <f t="shared" si="192"/>
        <v>98.55</v>
      </c>
      <c r="L737" s="33">
        <f t="shared" si="193"/>
        <v>93.075000000000003</v>
      </c>
      <c r="M737" s="33">
        <f t="shared" si="194"/>
        <v>87.6</v>
      </c>
      <c r="N737" s="33">
        <f t="shared" si="196"/>
        <v>82.125</v>
      </c>
      <c r="O737" s="33">
        <f t="shared" si="197"/>
        <v>76.650000000000006</v>
      </c>
      <c r="P737" s="33">
        <f t="shared" si="198"/>
        <v>71.175000000000011</v>
      </c>
      <c r="Q737" s="33">
        <f t="shared" si="199"/>
        <v>62.414999999999999</v>
      </c>
    </row>
    <row r="738" spans="1:17" s="29" customFormat="1" ht="21" customHeight="1" x14ac:dyDescent="0.2">
      <c r="A738" s="50"/>
      <c r="C738" s="103" t="s">
        <v>29</v>
      </c>
      <c r="D738" s="229" t="s">
        <v>53</v>
      </c>
      <c r="E738" s="229" t="s">
        <v>53</v>
      </c>
      <c r="F738" s="229" t="s">
        <v>34</v>
      </c>
      <c r="G738" s="54" t="s">
        <v>0</v>
      </c>
      <c r="H738" s="77">
        <v>19.899999999999999</v>
      </c>
      <c r="I738" s="32">
        <v>103</v>
      </c>
      <c r="J738" s="33">
        <f t="shared" ref="J738" si="224">I738-I738*0.05</f>
        <v>97.85</v>
      </c>
      <c r="K738" s="33">
        <f t="shared" ref="K738" si="225">I738-I738*0.1</f>
        <v>92.7</v>
      </c>
      <c r="L738" s="33">
        <f t="shared" ref="L738" si="226">I738-I738*0.15</f>
        <v>87.55</v>
      </c>
      <c r="M738" s="33">
        <f t="shared" ref="M738" si="227">I738-I738*0.2</f>
        <v>82.4</v>
      </c>
      <c r="N738" s="33">
        <f t="shared" ref="N738" si="228">I738-I738*0.25</f>
        <v>77.25</v>
      </c>
      <c r="O738" s="33">
        <f t="shared" ref="O738" si="229">I738-I738*0.3</f>
        <v>72.099999999999994</v>
      </c>
      <c r="P738" s="33">
        <f t="shared" ref="P738" si="230">I738-I738*0.35</f>
        <v>66.95</v>
      </c>
      <c r="Q738" s="33">
        <f t="shared" ref="Q738" si="231">J738-J738*0.4</f>
        <v>58.709999999999994</v>
      </c>
    </row>
    <row r="739" spans="1:17" s="29" customFormat="1" ht="20.25" customHeight="1" x14ac:dyDescent="0.2">
      <c r="A739" s="50"/>
      <c r="C739" s="103" t="s">
        <v>29</v>
      </c>
      <c r="D739" s="1" t="s">
        <v>97</v>
      </c>
      <c r="E739" s="1" t="s">
        <v>92</v>
      </c>
      <c r="F739" s="1" t="s">
        <v>70</v>
      </c>
      <c r="G739" s="54" t="s">
        <v>0</v>
      </c>
      <c r="H739" s="77">
        <v>19.899999999999999</v>
      </c>
      <c r="I739" s="32">
        <v>62.6</v>
      </c>
      <c r="J739" s="33">
        <f t="shared" si="195"/>
        <v>59.47</v>
      </c>
      <c r="K739" s="33">
        <f t="shared" si="192"/>
        <v>56.34</v>
      </c>
      <c r="L739" s="33">
        <f t="shared" si="193"/>
        <v>53.21</v>
      </c>
      <c r="M739" s="33">
        <f t="shared" si="194"/>
        <v>50.08</v>
      </c>
      <c r="N739" s="33">
        <f t="shared" si="196"/>
        <v>46.95</v>
      </c>
      <c r="O739" s="33">
        <f t="shared" si="197"/>
        <v>43.82</v>
      </c>
      <c r="P739" s="33">
        <f t="shared" si="198"/>
        <v>40.69</v>
      </c>
      <c r="Q739" s="33">
        <f t="shared" si="199"/>
        <v>35.682000000000002</v>
      </c>
    </row>
    <row r="740" spans="1:17" s="29" customFormat="1" ht="21" customHeight="1" x14ac:dyDescent="0.2">
      <c r="A740" s="50"/>
      <c r="C740" s="103" t="s">
        <v>29</v>
      </c>
      <c r="D740" s="1" t="s">
        <v>97</v>
      </c>
      <c r="E740" s="1" t="s">
        <v>10</v>
      </c>
      <c r="F740" s="1" t="s">
        <v>76</v>
      </c>
      <c r="G740" s="54" t="s">
        <v>0</v>
      </c>
      <c r="H740" s="77">
        <v>19.899999999999999</v>
      </c>
      <c r="I740" s="32">
        <v>46.2</v>
      </c>
      <c r="J740" s="33">
        <f t="shared" si="195"/>
        <v>43.89</v>
      </c>
      <c r="K740" s="33">
        <f t="shared" si="192"/>
        <v>41.580000000000005</v>
      </c>
      <c r="L740" s="33">
        <f t="shared" si="193"/>
        <v>39.270000000000003</v>
      </c>
      <c r="M740" s="33">
        <f t="shared" si="194"/>
        <v>36.96</v>
      </c>
      <c r="N740" s="33">
        <f t="shared" si="196"/>
        <v>34.650000000000006</v>
      </c>
      <c r="O740" s="33">
        <f t="shared" si="197"/>
        <v>32.340000000000003</v>
      </c>
      <c r="P740" s="33">
        <f t="shared" si="198"/>
        <v>30.03</v>
      </c>
      <c r="Q740" s="33">
        <f t="shared" si="199"/>
        <v>26.334</v>
      </c>
    </row>
    <row r="741" spans="1:17" s="29" customFormat="1" ht="21" customHeight="1" x14ac:dyDescent="0.2">
      <c r="A741" s="50"/>
      <c r="C741" s="103" t="s">
        <v>29</v>
      </c>
      <c r="D741" s="1" t="s">
        <v>30</v>
      </c>
      <c r="E741" s="1" t="s">
        <v>106</v>
      </c>
      <c r="F741" s="1" t="s">
        <v>30</v>
      </c>
      <c r="G741" s="54" t="s">
        <v>0</v>
      </c>
      <c r="H741" s="77">
        <v>19.899999999999999</v>
      </c>
      <c r="I741" s="32">
        <v>38.4</v>
      </c>
      <c r="J741" s="33">
        <f t="shared" si="195"/>
        <v>36.479999999999997</v>
      </c>
      <c r="K741" s="33">
        <f t="shared" si="192"/>
        <v>34.56</v>
      </c>
      <c r="L741" s="33">
        <f t="shared" si="193"/>
        <v>32.64</v>
      </c>
      <c r="M741" s="33">
        <f t="shared" si="194"/>
        <v>30.72</v>
      </c>
      <c r="N741" s="33">
        <f t="shared" si="196"/>
        <v>28.799999999999997</v>
      </c>
      <c r="O741" s="33">
        <f t="shared" si="197"/>
        <v>26.88</v>
      </c>
      <c r="P741" s="33">
        <f t="shared" si="198"/>
        <v>24.96</v>
      </c>
      <c r="Q741" s="33">
        <f t="shared" si="199"/>
        <v>21.887999999999998</v>
      </c>
    </row>
    <row r="742" spans="1:17" s="29" customFormat="1" ht="21" customHeight="1" x14ac:dyDescent="0.2">
      <c r="A742" s="50"/>
      <c r="C742" s="103" t="s">
        <v>29</v>
      </c>
      <c r="D742" s="1" t="s">
        <v>58</v>
      </c>
      <c r="E742" s="1" t="s">
        <v>13</v>
      </c>
      <c r="F742" s="1" t="s">
        <v>58</v>
      </c>
      <c r="G742" s="54" t="s">
        <v>0</v>
      </c>
      <c r="H742" s="77">
        <v>19.899999999999999</v>
      </c>
      <c r="I742" s="32">
        <v>51.7</v>
      </c>
      <c r="J742" s="33">
        <f t="shared" si="195"/>
        <v>49.115000000000002</v>
      </c>
      <c r="K742" s="33">
        <f t="shared" si="192"/>
        <v>46.53</v>
      </c>
      <c r="L742" s="33">
        <f t="shared" si="193"/>
        <v>43.945</v>
      </c>
      <c r="M742" s="33">
        <f t="shared" si="194"/>
        <v>41.36</v>
      </c>
      <c r="N742" s="33">
        <f t="shared" si="196"/>
        <v>38.775000000000006</v>
      </c>
      <c r="O742" s="33">
        <f t="shared" si="197"/>
        <v>36.190000000000005</v>
      </c>
      <c r="P742" s="33">
        <f t="shared" si="198"/>
        <v>33.605000000000004</v>
      </c>
      <c r="Q742" s="33">
        <f t="shared" si="199"/>
        <v>29.469000000000001</v>
      </c>
    </row>
    <row r="743" spans="1:17" s="29" customFormat="1" ht="21" customHeight="1" x14ac:dyDescent="0.2">
      <c r="C743" s="104" t="s">
        <v>29</v>
      </c>
      <c r="D743" s="7" t="s">
        <v>88</v>
      </c>
      <c r="E743" s="7" t="s">
        <v>88</v>
      </c>
      <c r="F743" s="7" t="s">
        <v>88</v>
      </c>
      <c r="G743" s="45" t="s">
        <v>0</v>
      </c>
      <c r="H743" s="80">
        <v>8.1</v>
      </c>
      <c r="I743" s="32">
        <v>91.899999999999991</v>
      </c>
      <c r="J743" s="33">
        <f t="shared" si="195"/>
        <v>87.304999999999993</v>
      </c>
      <c r="K743" s="33">
        <f t="shared" si="192"/>
        <v>82.71</v>
      </c>
      <c r="L743" s="33">
        <f t="shared" si="193"/>
        <v>78.114999999999995</v>
      </c>
      <c r="M743" s="33">
        <f t="shared" si="194"/>
        <v>73.52</v>
      </c>
      <c r="N743" s="33">
        <f t="shared" si="196"/>
        <v>68.924999999999997</v>
      </c>
      <c r="O743" s="33">
        <f t="shared" si="197"/>
        <v>64.33</v>
      </c>
      <c r="P743" s="33">
        <f t="shared" si="198"/>
        <v>59.734999999999999</v>
      </c>
      <c r="Q743" s="33">
        <f t="shared" si="199"/>
        <v>52.382999999999996</v>
      </c>
    </row>
    <row r="744" spans="1:17" s="29" customFormat="1" ht="21" customHeight="1" x14ac:dyDescent="0.2">
      <c r="C744" s="104" t="s">
        <v>29</v>
      </c>
      <c r="D744" s="7" t="s">
        <v>223</v>
      </c>
      <c r="E744" s="7" t="s">
        <v>223</v>
      </c>
      <c r="F744" s="7" t="s">
        <v>79</v>
      </c>
      <c r="G744" s="45" t="s">
        <v>0</v>
      </c>
      <c r="H744" s="80">
        <v>8.1</v>
      </c>
      <c r="I744" s="32">
        <v>94.3</v>
      </c>
      <c r="J744" s="33">
        <f t="shared" si="195"/>
        <v>89.584999999999994</v>
      </c>
      <c r="K744" s="33">
        <f t="shared" si="192"/>
        <v>84.87</v>
      </c>
      <c r="L744" s="33">
        <f t="shared" si="193"/>
        <v>80.155000000000001</v>
      </c>
      <c r="M744" s="33">
        <f t="shared" si="194"/>
        <v>75.44</v>
      </c>
      <c r="N744" s="33">
        <f t="shared" si="196"/>
        <v>70.724999999999994</v>
      </c>
      <c r="O744" s="33">
        <f t="shared" si="197"/>
        <v>66.009999999999991</v>
      </c>
      <c r="P744" s="33">
        <f t="shared" si="198"/>
        <v>61.295000000000002</v>
      </c>
      <c r="Q744" s="33">
        <f t="shared" si="199"/>
        <v>53.750999999999998</v>
      </c>
    </row>
    <row r="745" spans="1:17" s="29" customFormat="1" ht="21" customHeight="1" x14ac:dyDescent="0.2">
      <c r="C745" s="105" t="s">
        <v>89</v>
      </c>
      <c r="D745" s="3" t="s">
        <v>223</v>
      </c>
      <c r="E745" s="3" t="s">
        <v>223</v>
      </c>
      <c r="F745" s="3" t="s">
        <v>79</v>
      </c>
      <c r="G745" s="55" t="s">
        <v>320</v>
      </c>
      <c r="H745" s="79">
        <v>8.1</v>
      </c>
      <c r="I745" s="32">
        <v>113</v>
      </c>
      <c r="J745" s="33">
        <f t="shared" si="195"/>
        <v>107.35</v>
      </c>
      <c r="K745" s="33">
        <f t="shared" si="192"/>
        <v>101.7</v>
      </c>
      <c r="L745" s="33">
        <f t="shared" si="193"/>
        <v>96.05</v>
      </c>
      <c r="M745" s="33">
        <f t="shared" si="194"/>
        <v>90.4</v>
      </c>
      <c r="N745" s="33">
        <f t="shared" si="196"/>
        <v>84.75</v>
      </c>
      <c r="O745" s="33">
        <f t="shared" si="197"/>
        <v>79.099999999999994</v>
      </c>
      <c r="P745" s="33">
        <f t="shared" si="198"/>
        <v>73.45</v>
      </c>
      <c r="Q745" s="33">
        <f t="shared" si="199"/>
        <v>64.41</v>
      </c>
    </row>
    <row r="746" spans="1:17" s="29" customFormat="1" ht="21" customHeight="1" x14ac:dyDescent="0.2">
      <c r="C746" s="105" t="s">
        <v>29</v>
      </c>
      <c r="D746" s="3" t="s">
        <v>82</v>
      </c>
      <c r="E746" s="3" t="s">
        <v>268</v>
      </c>
      <c r="F746" s="3" t="s">
        <v>82</v>
      </c>
      <c r="G746" s="55" t="s">
        <v>0</v>
      </c>
      <c r="H746" s="79">
        <v>8.1</v>
      </c>
      <c r="I746" s="32">
        <v>40.200000000000003</v>
      </c>
      <c r="J746" s="33">
        <f t="shared" si="195"/>
        <v>38.190000000000005</v>
      </c>
      <c r="K746" s="33">
        <f t="shared" si="192"/>
        <v>36.18</v>
      </c>
      <c r="L746" s="33">
        <f t="shared" si="193"/>
        <v>34.17</v>
      </c>
      <c r="M746" s="33">
        <f t="shared" si="194"/>
        <v>32.160000000000004</v>
      </c>
      <c r="N746" s="33">
        <f t="shared" si="196"/>
        <v>30.150000000000002</v>
      </c>
      <c r="O746" s="33">
        <f t="shared" si="197"/>
        <v>28.14</v>
      </c>
      <c r="P746" s="33">
        <f t="shared" si="198"/>
        <v>26.130000000000003</v>
      </c>
      <c r="Q746" s="33">
        <f t="shared" si="199"/>
        <v>22.914000000000001</v>
      </c>
    </row>
    <row r="747" spans="1:17" s="29" customFormat="1" ht="21" customHeight="1" x14ac:dyDescent="0.2">
      <c r="C747" s="103" t="s">
        <v>29</v>
      </c>
      <c r="D747" s="1" t="s">
        <v>79</v>
      </c>
      <c r="E747" s="1" t="s">
        <v>26</v>
      </c>
      <c r="F747" s="1" t="s">
        <v>37</v>
      </c>
      <c r="G747" s="54" t="s">
        <v>0</v>
      </c>
      <c r="H747" s="77">
        <v>8.1</v>
      </c>
      <c r="I747" s="32">
        <v>88.6</v>
      </c>
      <c r="J747" s="33">
        <f t="shared" si="195"/>
        <v>84.169999999999987</v>
      </c>
      <c r="K747" s="33">
        <f t="shared" si="192"/>
        <v>79.739999999999995</v>
      </c>
      <c r="L747" s="33">
        <f t="shared" si="193"/>
        <v>75.31</v>
      </c>
      <c r="M747" s="33">
        <f t="shared" si="194"/>
        <v>70.88</v>
      </c>
      <c r="N747" s="33">
        <f t="shared" si="196"/>
        <v>66.449999999999989</v>
      </c>
      <c r="O747" s="33">
        <f t="shared" si="197"/>
        <v>62.019999999999996</v>
      </c>
      <c r="P747" s="33">
        <f t="shared" si="198"/>
        <v>57.59</v>
      </c>
      <c r="Q747" s="33">
        <f t="shared" si="199"/>
        <v>50.501999999999988</v>
      </c>
    </row>
    <row r="748" spans="1:17" s="29" customFormat="1" ht="21" customHeight="1" x14ac:dyDescent="0.2">
      <c r="C748" s="104" t="s">
        <v>29</v>
      </c>
      <c r="D748" s="7" t="s">
        <v>79</v>
      </c>
      <c r="E748" s="7" t="s">
        <v>11</v>
      </c>
      <c r="F748" s="7" t="s">
        <v>36</v>
      </c>
      <c r="G748" s="45" t="s">
        <v>0</v>
      </c>
      <c r="H748" s="80">
        <v>8.1</v>
      </c>
      <c r="I748" s="32">
        <v>104.69999999999999</v>
      </c>
      <c r="J748" s="33">
        <f t="shared" si="195"/>
        <v>99.464999999999989</v>
      </c>
      <c r="K748" s="33">
        <f t="shared" si="192"/>
        <v>94.22999999999999</v>
      </c>
      <c r="L748" s="33">
        <f t="shared" si="193"/>
        <v>88.99499999999999</v>
      </c>
      <c r="M748" s="33">
        <f t="shared" si="194"/>
        <v>83.759999999999991</v>
      </c>
      <c r="N748" s="33">
        <f t="shared" si="196"/>
        <v>78.524999999999991</v>
      </c>
      <c r="O748" s="33">
        <f t="shared" si="197"/>
        <v>73.289999999999992</v>
      </c>
      <c r="P748" s="33">
        <f t="shared" si="198"/>
        <v>68.054999999999993</v>
      </c>
      <c r="Q748" s="33">
        <f t="shared" si="199"/>
        <v>59.678999999999988</v>
      </c>
    </row>
    <row r="749" spans="1:17" s="29" customFormat="1" ht="21" customHeight="1" x14ac:dyDescent="0.2">
      <c r="C749" s="104" t="s">
        <v>29</v>
      </c>
      <c r="D749" s="7" t="s">
        <v>79</v>
      </c>
      <c r="E749" s="7" t="s">
        <v>79</v>
      </c>
      <c r="F749" s="7" t="s">
        <v>224</v>
      </c>
      <c r="G749" s="45" t="s">
        <v>0</v>
      </c>
      <c r="H749" s="80">
        <v>8.1</v>
      </c>
      <c r="I749" s="32">
        <v>98.899999999999991</v>
      </c>
      <c r="J749" s="33">
        <f t="shared" si="195"/>
        <v>93.954999999999984</v>
      </c>
      <c r="K749" s="33">
        <f t="shared" si="192"/>
        <v>89.009999999999991</v>
      </c>
      <c r="L749" s="33">
        <f t="shared" si="193"/>
        <v>84.064999999999998</v>
      </c>
      <c r="M749" s="33">
        <f t="shared" si="194"/>
        <v>79.11999999999999</v>
      </c>
      <c r="N749" s="33">
        <f t="shared" si="196"/>
        <v>74.174999999999997</v>
      </c>
      <c r="O749" s="33">
        <f t="shared" si="197"/>
        <v>69.22999999999999</v>
      </c>
      <c r="P749" s="33">
        <f t="shared" si="198"/>
        <v>64.284999999999997</v>
      </c>
      <c r="Q749" s="33">
        <f t="shared" si="199"/>
        <v>56.37299999999999</v>
      </c>
    </row>
    <row r="750" spans="1:17" s="29" customFormat="1" ht="21" customHeight="1" x14ac:dyDescent="0.2">
      <c r="C750" s="105" t="s">
        <v>89</v>
      </c>
      <c r="D750" s="3" t="s">
        <v>79</v>
      </c>
      <c r="E750" s="3" t="s">
        <v>79</v>
      </c>
      <c r="F750" s="3" t="s">
        <v>224</v>
      </c>
      <c r="G750" s="55" t="s">
        <v>320</v>
      </c>
      <c r="H750" s="79">
        <v>8.1</v>
      </c>
      <c r="I750" s="32">
        <v>118.1</v>
      </c>
      <c r="J750" s="33">
        <f t="shared" si="195"/>
        <v>112.19499999999999</v>
      </c>
      <c r="K750" s="33">
        <f t="shared" si="192"/>
        <v>106.28999999999999</v>
      </c>
      <c r="L750" s="33">
        <f t="shared" si="193"/>
        <v>100.38499999999999</v>
      </c>
      <c r="M750" s="33">
        <f t="shared" si="194"/>
        <v>94.47999999999999</v>
      </c>
      <c r="N750" s="33">
        <f t="shared" si="196"/>
        <v>88.574999999999989</v>
      </c>
      <c r="O750" s="33">
        <f t="shared" si="197"/>
        <v>82.669999999999987</v>
      </c>
      <c r="P750" s="33">
        <f t="shared" si="198"/>
        <v>76.765000000000001</v>
      </c>
      <c r="Q750" s="33">
        <f t="shared" si="199"/>
        <v>67.316999999999993</v>
      </c>
    </row>
    <row r="751" spans="1:17" s="29" customFormat="1" ht="21" customHeight="1" x14ac:dyDescent="0.2">
      <c r="C751" s="105" t="s">
        <v>29</v>
      </c>
      <c r="D751" s="3" t="s">
        <v>79</v>
      </c>
      <c r="E751" s="3" t="s">
        <v>79</v>
      </c>
      <c r="F751" s="3" t="s">
        <v>54</v>
      </c>
      <c r="G751" s="55" t="s">
        <v>0</v>
      </c>
      <c r="H751" s="79">
        <v>8.1</v>
      </c>
      <c r="I751" s="32">
        <v>98.699999999999989</v>
      </c>
      <c r="J751" s="33">
        <f t="shared" si="195"/>
        <v>93.764999999999986</v>
      </c>
      <c r="K751" s="33">
        <f t="shared" si="192"/>
        <v>88.829999999999984</v>
      </c>
      <c r="L751" s="33">
        <f t="shared" si="193"/>
        <v>83.894999999999996</v>
      </c>
      <c r="M751" s="33">
        <f t="shared" si="194"/>
        <v>78.959999999999994</v>
      </c>
      <c r="N751" s="33">
        <f t="shared" si="196"/>
        <v>74.024999999999991</v>
      </c>
      <c r="O751" s="33">
        <f t="shared" si="197"/>
        <v>69.089999999999989</v>
      </c>
      <c r="P751" s="33">
        <f t="shared" si="198"/>
        <v>64.155000000000001</v>
      </c>
      <c r="Q751" s="33">
        <f t="shared" si="199"/>
        <v>56.258999999999993</v>
      </c>
    </row>
    <row r="752" spans="1:17" s="29" customFormat="1" ht="21" customHeight="1" x14ac:dyDescent="0.2">
      <c r="C752" s="103" t="s">
        <v>29</v>
      </c>
      <c r="D752" s="1" t="s">
        <v>269</v>
      </c>
      <c r="E752" s="1" t="s">
        <v>22</v>
      </c>
      <c r="F752" s="1" t="s">
        <v>269</v>
      </c>
      <c r="G752" s="54" t="s">
        <v>0</v>
      </c>
      <c r="H752" s="77">
        <v>8.1</v>
      </c>
      <c r="I752" s="32">
        <v>41.4</v>
      </c>
      <c r="J752" s="33">
        <f t="shared" si="195"/>
        <v>39.33</v>
      </c>
      <c r="K752" s="33">
        <f t="shared" si="192"/>
        <v>37.26</v>
      </c>
      <c r="L752" s="33">
        <f t="shared" si="193"/>
        <v>35.19</v>
      </c>
      <c r="M752" s="33">
        <f t="shared" si="194"/>
        <v>33.119999999999997</v>
      </c>
      <c r="N752" s="33">
        <f t="shared" si="196"/>
        <v>31.049999999999997</v>
      </c>
      <c r="O752" s="33">
        <f t="shared" si="197"/>
        <v>28.979999999999997</v>
      </c>
      <c r="P752" s="33">
        <f t="shared" si="198"/>
        <v>26.91</v>
      </c>
      <c r="Q752" s="33">
        <f t="shared" si="199"/>
        <v>23.597999999999999</v>
      </c>
    </row>
    <row r="753" spans="3:17" s="29" customFormat="1" ht="21" customHeight="1" x14ac:dyDescent="0.2">
      <c r="C753" s="103" t="s">
        <v>29</v>
      </c>
      <c r="D753" s="1" t="s">
        <v>112</v>
      </c>
      <c r="E753" s="1" t="s">
        <v>79</v>
      </c>
      <c r="F753" s="1" t="s">
        <v>117</v>
      </c>
      <c r="G753" s="54" t="s">
        <v>0</v>
      </c>
      <c r="H753" s="77">
        <v>8.1</v>
      </c>
      <c r="I753" s="32">
        <v>166.29999999999998</v>
      </c>
      <c r="J753" s="33">
        <f t="shared" si="195"/>
        <v>157.98499999999999</v>
      </c>
      <c r="K753" s="33">
        <f t="shared" si="192"/>
        <v>149.66999999999999</v>
      </c>
      <c r="L753" s="33">
        <f t="shared" si="193"/>
        <v>141.35499999999999</v>
      </c>
      <c r="M753" s="33">
        <f t="shared" si="194"/>
        <v>133.04</v>
      </c>
      <c r="N753" s="33">
        <f t="shared" si="196"/>
        <v>124.72499999999999</v>
      </c>
      <c r="O753" s="33">
        <f t="shared" si="197"/>
        <v>116.41</v>
      </c>
      <c r="P753" s="33">
        <f t="shared" si="198"/>
        <v>108.095</v>
      </c>
      <c r="Q753" s="33">
        <f t="shared" si="199"/>
        <v>94.790999999999997</v>
      </c>
    </row>
    <row r="754" spans="3:17" s="29" customFormat="1" ht="21" customHeight="1" x14ac:dyDescent="0.2">
      <c r="C754" s="103" t="s">
        <v>29</v>
      </c>
      <c r="D754" s="1" t="s">
        <v>83</v>
      </c>
      <c r="E754" s="1" t="s">
        <v>25</v>
      </c>
      <c r="F754" s="1" t="s">
        <v>97</v>
      </c>
      <c r="G754" s="54" t="s">
        <v>0</v>
      </c>
      <c r="H754" s="77">
        <v>8.1</v>
      </c>
      <c r="I754" s="32">
        <v>42.2</v>
      </c>
      <c r="J754" s="33">
        <f t="shared" si="195"/>
        <v>40.090000000000003</v>
      </c>
      <c r="K754" s="33">
        <f t="shared" si="192"/>
        <v>37.980000000000004</v>
      </c>
      <c r="L754" s="33">
        <f t="shared" si="193"/>
        <v>35.870000000000005</v>
      </c>
      <c r="M754" s="33">
        <f t="shared" si="194"/>
        <v>33.760000000000005</v>
      </c>
      <c r="N754" s="33">
        <f t="shared" si="196"/>
        <v>31.650000000000002</v>
      </c>
      <c r="O754" s="33">
        <f t="shared" si="197"/>
        <v>29.540000000000003</v>
      </c>
      <c r="P754" s="33">
        <f t="shared" si="198"/>
        <v>27.430000000000003</v>
      </c>
      <c r="Q754" s="33">
        <f t="shared" si="199"/>
        <v>24.054000000000002</v>
      </c>
    </row>
    <row r="755" spans="3:17" s="29" customFormat="1" ht="21" customHeight="1" x14ac:dyDescent="0.2">
      <c r="C755" s="103" t="s">
        <v>29</v>
      </c>
      <c r="D755" s="1" t="s">
        <v>83</v>
      </c>
      <c r="E755" s="1" t="s">
        <v>25</v>
      </c>
      <c r="F755" s="1" t="s">
        <v>87</v>
      </c>
      <c r="G755" s="54" t="s">
        <v>0</v>
      </c>
      <c r="H755" s="77">
        <v>8.1</v>
      </c>
      <c r="I755" s="32">
        <v>52.1</v>
      </c>
      <c r="J755" s="33">
        <f t="shared" si="195"/>
        <v>49.495000000000005</v>
      </c>
      <c r="K755" s="33">
        <f t="shared" si="192"/>
        <v>46.89</v>
      </c>
      <c r="L755" s="33">
        <f t="shared" si="193"/>
        <v>44.285000000000004</v>
      </c>
      <c r="M755" s="33">
        <f t="shared" si="194"/>
        <v>41.68</v>
      </c>
      <c r="N755" s="33">
        <f t="shared" si="196"/>
        <v>39.075000000000003</v>
      </c>
      <c r="O755" s="33">
        <f t="shared" si="197"/>
        <v>36.47</v>
      </c>
      <c r="P755" s="33">
        <f t="shared" si="198"/>
        <v>33.865000000000002</v>
      </c>
      <c r="Q755" s="33">
        <f t="shared" si="199"/>
        <v>29.697000000000003</v>
      </c>
    </row>
    <row r="756" spans="3:17" s="29" customFormat="1" ht="21" customHeight="1" x14ac:dyDescent="0.2">
      <c r="C756" s="103" t="s">
        <v>29</v>
      </c>
      <c r="D756" s="1" t="s">
        <v>83</v>
      </c>
      <c r="E756" s="1" t="s">
        <v>23</v>
      </c>
      <c r="F756" s="1" t="s">
        <v>97</v>
      </c>
      <c r="G756" s="54" t="s">
        <v>0</v>
      </c>
      <c r="H756" s="77">
        <v>8.1</v>
      </c>
      <c r="I756" s="32">
        <v>42.800000000000004</v>
      </c>
      <c r="J756" s="33">
        <f t="shared" si="195"/>
        <v>40.660000000000004</v>
      </c>
      <c r="K756" s="33">
        <f t="shared" si="192"/>
        <v>38.520000000000003</v>
      </c>
      <c r="L756" s="33">
        <f t="shared" si="193"/>
        <v>36.380000000000003</v>
      </c>
      <c r="M756" s="33">
        <f t="shared" si="194"/>
        <v>34.24</v>
      </c>
      <c r="N756" s="33">
        <f t="shared" si="196"/>
        <v>32.1</v>
      </c>
      <c r="O756" s="33">
        <f t="shared" si="197"/>
        <v>29.96</v>
      </c>
      <c r="P756" s="33">
        <f t="shared" si="198"/>
        <v>27.820000000000004</v>
      </c>
      <c r="Q756" s="33">
        <f t="shared" si="199"/>
        <v>24.396000000000001</v>
      </c>
    </row>
    <row r="757" spans="3:17" s="29" customFormat="1" ht="21" customHeight="1" x14ac:dyDescent="0.2">
      <c r="C757" s="103" t="s">
        <v>29</v>
      </c>
      <c r="D757" s="1" t="s">
        <v>83</v>
      </c>
      <c r="E757" s="1" t="s">
        <v>27</v>
      </c>
      <c r="F757" s="1" t="s">
        <v>77</v>
      </c>
      <c r="G757" s="54" t="s">
        <v>0</v>
      </c>
      <c r="H757" s="77">
        <v>8.1</v>
      </c>
      <c r="I757" s="32">
        <v>57</v>
      </c>
      <c r="J757" s="33">
        <f t="shared" si="195"/>
        <v>54.15</v>
      </c>
      <c r="K757" s="33">
        <f t="shared" si="192"/>
        <v>51.3</v>
      </c>
      <c r="L757" s="33">
        <f t="shared" si="193"/>
        <v>48.45</v>
      </c>
      <c r="M757" s="33">
        <f t="shared" si="194"/>
        <v>45.6</v>
      </c>
      <c r="N757" s="33">
        <f t="shared" si="196"/>
        <v>42.75</v>
      </c>
      <c r="O757" s="33">
        <f t="shared" si="197"/>
        <v>39.900000000000006</v>
      </c>
      <c r="P757" s="33">
        <f t="shared" si="198"/>
        <v>37.049999999999997</v>
      </c>
      <c r="Q757" s="33">
        <f t="shared" si="199"/>
        <v>32.489999999999995</v>
      </c>
    </row>
    <row r="758" spans="3:17" s="29" customFormat="1" ht="21" customHeight="1" x14ac:dyDescent="0.2">
      <c r="C758" s="103" t="s">
        <v>29</v>
      </c>
      <c r="D758" s="1" t="s">
        <v>83</v>
      </c>
      <c r="E758" s="1" t="s">
        <v>27</v>
      </c>
      <c r="F758" s="1" t="s">
        <v>77</v>
      </c>
      <c r="G758" s="54" t="s">
        <v>389</v>
      </c>
      <c r="H758" s="77">
        <v>8.1</v>
      </c>
      <c r="I758" s="32">
        <v>63.300000000000004</v>
      </c>
      <c r="J758" s="33">
        <f t="shared" si="195"/>
        <v>60.135000000000005</v>
      </c>
      <c r="K758" s="33">
        <f t="shared" si="192"/>
        <v>56.970000000000006</v>
      </c>
      <c r="L758" s="33">
        <f t="shared" si="193"/>
        <v>53.805000000000007</v>
      </c>
      <c r="M758" s="33">
        <f t="shared" si="194"/>
        <v>50.64</v>
      </c>
      <c r="N758" s="33">
        <f t="shared" si="196"/>
        <v>47.475000000000001</v>
      </c>
      <c r="O758" s="33">
        <f t="shared" si="197"/>
        <v>44.31</v>
      </c>
      <c r="P758" s="33">
        <f t="shared" si="198"/>
        <v>41.145000000000003</v>
      </c>
      <c r="Q758" s="33">
        <f t="shared" si="199"/>
        <v>36.081000000000003</v>
      </c>
    </row>
    <row r="759" spans="3:17" s="29" customFormat="1" ht="21" customHeight="1" x14ac:dyDescent="0.2">
      <c r="C759" s="103" t="s">
        <v>29</v>
      </c>
      <c r="D759" s="1" t="s">
        <v>83</v>
      </c>
      <c r="E759" s="1" t="s">
        <v>26</v>
      </c>
      <c r="F759" s="1" t="s">
        <v>122</v>
      </c>
      <c r="G759" s="54" t="s">
        <v>0</v>
      </c>
      <c r="H759" s="77">
        <v>8.1</v>
      </c>
      <c r="I759" s="32">
        <v>91.5</v>
      </c>
      <c r="J759" s="33">
        <f t="shared" si="195"/>
        <v>86.924999999999997</v>
      </c>
      <c r="K759" s="33">
        <f t="shared" si="192"/>
        <v>82.35</v>
      </c>
      <c r="L759" s="33">
        <f t="shared" si="193"/>
        <v>77.775000000000006</v>
      </c>
      <c r="M759" s="33">
        <f t="shared" si="194"/>
        <v>73.2</v>
      </c>
      <c r="N759" s="33">
        <f t="shared" si="196"/>
        <v>68.625</v>
      </c>
      <c r="O759" s="33">
        <f t="shared" si="197"/>
        <v>64.05</v>
      </c>
      <c r="P759" s="33">
        <f t="shared" si="198"/>
        <v>59.475000000000001</v>
      </c>
      <c r="Q759" s="33">
        <f t="shared" si="199"/>
        <v>52.154999999999994</v>
      </c>
    </row>
    <row r="760" spans="3:17" s="29" customFormat="1" ht="21" customHeight="1" x14ac:dyDescent="0.2">
      <c r="C760" s="103" t="s">
        <v>29</v>
      </c>
      <c r="D760" s="1" t="s">
        <v>83</v>
      </c>
      <c r="E760" s="1" t="s">
        <v>53</v>
      </c>
      <c r="F760" s="1" t="s">
        <v>77</v>
      </c>
      <c r="G760" s="54" t="s">
        <v>0</v>
      </c>
      <c r="H760" s="77">
        <v>8.1</v>
      </c>
      <c r="I760" s="32">
        <v>109.89999999999999</v>
      </c>
      <c r="J760" s="33">
        <f t="shared" si="195"/>
        <v>104.40499999999999</v>
      </c>
      <c r="K760" s="33">
        <f t="shared" si="192"/>
        <v>98.91</v>
      </c>
      <c r="L760" s="33">
        <f t="shared" si="193"/>
        <v>93.414999999999992</v>
      </c>
      <c r="M760" s="33">
        <f t="shared" si="194"/>
        <v>87.919999999999987</v>
      </c>
      <c r="N760" s="33">
        <f t="shared" si="196"/>
        <v>82.424999999999997</v>
      </c>
      <c r="O760" s="33">
        <f t="shared" si="197"/>
        <v>76.929999999999993</v>
      </c>
      <c r="P760" s="33">
        <f t="shared" si="198"/>
        <v>71.435000000000002</v>
      </c>
      <c r="Q760" s="33">
        <f t="shared" si="199"/>
        <v>62.642999999999986</v>
      </c>
    </row>
    <row r="761" spans="3:17" s="29" customFormat="1" ht="21" customHeight="1" x14ac:dyDescent="0.2">
      <c r="C761" s="103" t="s">
        <v>29</v>
      </c>
      <c r="D761" s="1" t="s">
        <v>83</v>
      </c>
      <c r="E761" s="1" t="s">
        <v>83</v>
      </c>
      <c r="F761" s="1" t="s">
        <v>83</v>
      </c>
      <c r="G761" s="54" t="s">
        <v>0</v>
      </c>
      <c r="H761" s="77">
        <v>8.1</v>
      </c>
      <c r="I761" s="32">
        <v>107.1</v>
      </c>
      <c r="J761" s="33">
        <f t="shared" si="195"/>
        <v>101.74499999999999</v>
      </c>
      <c r="K761" s="33">
        <f t="shared" si="192"/>
        <v>96.389999999999986</v>
      </c>
      <c r="L761" s="33">
        <f t="shared" si="193"/>
        <v>91.034999999999997</v>
      </c>
      <c r="M761" s="33">
        <f t="shared" si="194"/>
        <v>85.679999999999993</v>
      </c>
      <c r="N761" s="33">
        <f t="shared" si="196"/>
        <v>80.324999999999989</v>
      </c>
      <c r="O761" s="33">
        <f t="shared" si="197"/>
        <v>74.97</v>
      </c>
      <c r="P761" s="33">
        <f t="shared" si="198"/>
        <v>69.615000000000009</v>
      </c>
      <c r="Q761" s="33">
        <f t="shared" si="199"/>
        <v>61.04699999999999</v>
      </c>
    </row>
    <row r="762" spans="3:17" s="29" customFormat="1" ht="21" customHeight="1" x14ac:dyDescent="0.2">
      <c r="C762" s="103" t="s">
        <v>29</v>
      </c>
      <c r="D762" s="1" t="s">
        <v>120</v>
      </c>
      <c r="E762" s="1" t="s">
        <v>120</v>
      </c>
      <c r="F762" s="1" t="s">
        <v>53</v>
      </c>
      <c r="G762" s="54" t="s">
        <v>0</v>
      </c>
      <c r="H762" s="77">
        <v>8.1</v>
      </c>
      <c r="I762" s="32">
        <v>107.6</v>
      </c>
      <c r="J762" s="33">
        <f t="shared" si="195"/>
        <v>102.22</v>
      </c>
      <c r="K762" s="33">
        <f t="shared" si="192"/>
        <v>96.839999999999989</v>
      </c>
      <c r="L762" s="33">
        <f t="shared" si="193"/>
        <v>91.46</v>
      </c>
      <c r="M762" s="33">
        <f t="shared" si="194"/>
        <v>86.08</v>
      </c>
      <c r="N762" s="33">
        <f t="shared" si="196"/>
        <v>80.699999999999989</v>
      </c>
      <c r="O762" s="33">
        <f t="shared" si="197"/>
        <v>75.319999999999993</v>
      </c>
      <c r="P762" s="33">
        <f t="shared" si="198"/>
        <v>69.94</v>
      </c>
      <c r="Q762" s="33">
        <f t="shared" si="199"/>
        <v>61.331999999999994</v>
      </c>
    </row>
    <row r="763" spans="3:17" s="29" customFormat="1" ht="21" customHeight="1" x14ac:dyDescent="0.2">
      <c r="C763" s="103" t="s">
        <v>29</v>
      </c>
      <c r="D763" s="1" t="s">
        <v>229</v>
      </c>
      <c r="E763" s="1" t="s">
        <v>229</v>
      </c>
      <c r="F763" s="1" t="s">
        <v>9</v>
      </c>
      <c r="G763" s="54" t="s">
        <v>0</v>
      </c>
      <c r="H763" s="77">
        <v>8.1</v>
      </c>
      <c r="I763" s="32">
        <v>112.1</v>
      </c>
      <c r="J763" s="33">
        <f t="shared" si="195"/>
        <v>106.49499999999999</v>
      </c>
      <c r="K763" s="33">
        <f t="shared" si="192"/>
        <v>100.88999999999999</v>
      </c>
      <c r="L763" s="33">
        <f t="shared" si="193"/>
        <v>95.284999999999997</v>
      </c>
      <c r="M763" s="33">
        <f t="shared" si="194"/>
        <v>89.679999999999993</v>
      </c>
      <c r="N763" s="33">
        <f t="shared" si="196"/>
        <v>84.074999999999989</v>
      </c>
      <c r="O763" s="33">
        <f t="shared" si="197"/>
        <v>78.47</v>
      </c>
      <c r="P763" s="33">
        <f t="shared" si="198"/>
        <v>72.865000000000009</v>
      </c>
      <c r="Q763" s="33">
        <f t="shared" si="199"/>
        <v>63.896999999999991</v>
      </c>
    </row>
    <row r="764" spans="3:17" s="29" customFormat="1" ht="21" customHeight="1" x14ac:dyDescent="0.2">
      <c r="C764" s="103" t="s">
        <v>29</v>
      </c>
      <c r="D764" s="1" t="s">
        <v>270</v>
      </c>
      <c r="E764" s="1" t="s">
        <v>115</v>
      </c>
      <c r="F764" s="1" t="s">
        <v>271</v>
      </c>
      <c r="G764" s="54" t="s">
        <v>0</v>
      </c>
      <c r="H764" s="77">
        <v>8.1</v>
      </c>
      <c r="I764" s="32">
        <v>66.599999999999994</v>
      </c>
      <c r="J764" s="33">
        <f t="shared" si="195"/>
        <v>63.269999999999996</v>
      </c>
      <c r="K764" s="33">
        <f t="shared" si="192"/>
        <v>59.94</v>
      </c>
      <c r="L764" s="33">
        <f t="shared" si="193"/>
        <v>56.61</v>
      </c>
      <c r="M764" s="33">
        <f t="shared" si="194"/>
        <v>53.279999999999994</v>
      </c>
      <c r="N764" s="33">
        <f t="shared" si="196"/>
        <v>49.949999999999996</v>
      </c>
      <c r="O764" s="33">
        <f t="shared" si="197"/>
        <v>46.62</v>
      </c>
      <c r="P764" s="33">
        <f t="shared" si="198"/>
        <v>43.29</v>
      </c>
      <c r="Q764" s="33">
        <f t="shared" si="199"/>
        <v>37.961999999999996</v>
      </c>
    </row>
    <row r="765" spans="3:17" s="29" customFormat="1" ht="21" customHeight="1" x14ac:dyDescent="0.2">
      <c r="C765" s="103" t="s">
        <v>29</v>
      </c>
      <c r="D765" s="1" t="s">
        <v>72</v>
      </c>
      <c r="E765" s="1" t="s">
        <v>217</v>
      </c>
      <c r="F765" s="1" t="s">
        <v>72</v>
      </c>
      <c r="G765" s="54" t="s">
        <v>0</v>
      </c>
      <c r="H765" s="77">
        <v>11.8</v>
      </c>
      <c r="I765" s="32">
        <v>51.2</v>
      </c>
      <c r="J765" s="33">
        <f t="shared" si="195"/>
        <v>48.64</v>
      </c>
      <c r="K765" s="33">
        <f t="shared" si="192"/>
        <v>46.08</v>
      </c>
      <c r="L765" s="33">
        <f t="shared" si="193"/>
        <v>43.52</v>
      </c>
      <c r="M765" s="33">
        <f t="shared" si="194"/>
        <v>40.96</v>
      </c>
      <c r="N765" s="33">
        <f t="shared" si="196"/>
        <v>38.400000000000006</v>
      </c>
      <c r="O765" s="33">
        <f t="shared" si="197"/>
        <v>35.840000000000003</v>
      </c>
      <c r="P765" s="33">
        <f t="shared" si="198"/>
        <v>33.28</v>
      </c>
      <c r="Q765" s="33">
        <f t="shared" si="199"/>
        <v>29.183999999999997</v>
      </c>
    </row>
    <row r="766" spans="3:17" s="29" customFormat="1" ht="21" customHeight="1" x14ac:dyDescent="0.2">
      <c r="C766" s="103" t="s">
        <v>29</v>
      </c>
      <c r="D766" s="1" t="s">
        <v>72</v>
      </c>
      <c r="E766" s="1" t="s">
        <v>121</v>
      </c>
      <c r="F766" s="1" t="s">
        <v>122</v>
      </c>
      <c r="G766" s="54" t="s">
        <v>0</v>
      </c>
      <c r="H766" s="77">
        <v>11.8</v>
      </c>
      <c r="I766" s="32">
        <v>110</v>
      </c>
      <c r="J766" s="33">
        <f t="shared" si="195"/>
        <v>104.5</v>
      </c>
      <c r="K766" s="33">
        <f t="shared" si="192"/>
        <v>99</v>
      </c>
      <c r="L766" s="33">
        <f t="shared" si="193"/>
        <v>93.5</v>
      </c>
      <c r="M766" s="33">
        <f t="shared" si="194"/>
        <v>88</v>
      </c>
      <c r="N766" s="33">
        <f t="shared" si="196"/>
        <v>82.5</v>
      </c>
      <c r="O766" s="33">
        <f t="shared" si="197"/>
        <v>77</v>
      </c>
      <c r="P766" s="33">
        <f t="shared" si="198"/>
        <v>71.5</v>
      </c>
      <c r="Q766" s="33">
        <f t="shared" si="199"/>
        <v>62.699999999999996</v>
      </c>
    </row>
    <row r="767" spans="3:17" s="29" customFormat="1" ht="21" customHeight="1" x14ac:dyDescent="0.2">
      <c r="C767" s="103" t="s">
        <v>29</v>
      </c>
      <c r="D767" s="1" t="s">
        <v>260</v>
      </c>
      <c r="E767" s="1" t="s">
        <v>25</v>
      </c>
      <c r="F767" s="1" t="s">
        <v>260</v>
      </c>
      <c r="G767" s="54" t="s">
        <v>0</v>
      </c>
      <c r="H767" s="77">
        <v>11.8</v>
      </c>
      <c r="I767" s="32">
        <v>51.2</v>
      </c>
      <c r="J767" s="33">
        <f t="shared" si="195"/>
        <v>48.64</v>
      </c>
      <c r="K767" s="33">
        <f t="shared" si="192"/>
        <v>46.08</v>
      </c>
      <c r="L767" s="33">
        <f t="shared" si="193"/>
        <v>43.52</v>
      </c>
      <c r="M767" s="33">
        <f t="shared" si="194"/>
        <v>40.96</v>
      </c>
      <c r="N767" s="33">
        <f t="shared" si="196"/>
        <v>38.400000000000006</v>
      </c>
      <c r="O767" s="33">
        <f t="shared" si="197"/>
        <v>35.840000000000003</v>
      </c>
      <c r="P767" s="33">
        <f t="shared" si="198"/>
        <v>33.28</v>
      </c>
      <c r="Q767" s="33">
        <f t="shared" si="199"/>
        <v>29.183999999999997</v>
      </c>
    </row>
    <row r="768" spans="3:17" s="29" customFormat="1" ht="21" customHeight="1" x14ac:dyDescent="0.2">
      <c r="C768" s="103" t="s">
        <v>29</v>
      </c>
      <c r="D768" s="1">
        <v>150</v>
      </c>
      <c r="E768" s="1" t="s">
        <v>241</v>
      </c>
      <c r="F768" s="1" t="s">
        <v>196</v>
      </c>
      <c r="G768" s="54" t="s">
        <v>0</v>
      </c>
      <c r="H768" s="77">
        <v>11.8</v>
      </c>
      <c r="I768" s="32">
        <v>51.300000000000004</v>
      </c>
      <c r="J768" s="33">
        <f t="shared" si="195"/>
        <v>48.735000000000007</v>
      </c>
      <c r="K768" s="33">
        <f t="shared" si="192"/>
        <v>46.17</v>
      </c>
      <c r="L768" s="33">
        <f t="shared" si="193"/>
        <v>43.605000000000004</v>
      </c>
      <c r="M768" s="33">
        <f t="shared" si="194"/>
        <v>41.040000000000006</v>
      </c>
      <c r="N768" s="33">
        <f t="shared" si="196"/>
        <v>38.475000000000001</v>
      </c>
      <c r="O768" s="33">
        <f t="shared" si="197"/>
        <v>35.910000000000004</v>
      </c>
      <c r="P768" s="33">
        <f t="shared" si="198"/>
        <v>33.344999999999999</v>
      </c>
      <c r="Q768" s="33">
        <f t="shared" si="199"/>
        <v>29.241000000000003</v>
      </c>
    </row>
    <row r="769" spans="1:17" s="29" customFormat="1" ht="21" customHeight="1" x14ac:dyDescent="0.2">
      <c r="C769" s="103" t="s">
        <v>29</v>
      </c>
      <c r="D769" s="1">
        <v>150</v>
      </c>
      <c r="E769" s="1" t="s">
        <v>10</v>
      </c>
      <c r="F769" s="1" t="s">
        <v>196</v>
      </c>
      <c r="G769" s="54" t="s">
        <v>0</v>
      </c>
      <c r="H769" s="77">
        <v>11.8</v>
      </c>
      <c r="I769" s="32">
        <v>65.3</v>
      </c>
      <c r="J769" s="33">
        <f t="shared" si="195"/>
        <v>62.034999999999997</v>
      </c>
      <c r="K769" s="33">
        <f t="shared" si="192"/>
        <v>58.769999999999996</v>
      </c>
      <c r="L769" s="33">
        <f t="shared" si="193"/>
        <v>55.504999999999995</v>
      </c>
      <c r="M769" s="33">
        <f t="shared" si="194"/>
        <v>52.239999999999995</v>
      </c>
      <c r="N769" s="33">
        <f t="shared" si="196"/>
        <v>48.974999999999994</v>
      </c>
      <c r="O769" s="33">
        <f t="shared" si="197"/>
        <v>45.709999999999994</v>
      </c>
      <c r="P769" s="33">
        <f t="shared" si="198"/>
        <v>42.445</v>
      </c>
      <c r="Q769" s="33">
        <f t="shared" si="199"/>
        <v>37.220999999999997</v>
      </c>
    </row>
    <row r="770" spans="1:17" s="29" customFormat="1" ht="21" customHeight="1" x14ac:dyDescent="0.2">
      <c r="C770" s="104" t="s">
        <v>29</v>
      </c>
      <c r="D770" s="7">
        <v>150</v>
      </c>
      <c r="E770" s="7">
        <v>110</v>
      </c>
      <c r="F770" s="7" t="s">
        <v>20</v>
      </c>
      <c r="G770" s="45" t="s">
        <v>0</v>
      </c>
      <c r="H770" s="80">
        <v>11.8</v>
      </c>
      <c r="I770" s="32">
        <v>112</v>
      </c>
      <c r="J770" s="33">
        <f t="shared" si="195"/>
        <v>106.4</v>
      </c>
      <c r="K770" s="33">
        <f t="shared" si="192"/>
        <v>100.8</v>
      </c>
      <c r="L770" s="33">
        <f t="shared" si="193"/>
        <v>95.2</v>
      </c>
      <c r="M770" s="33">
        <f t="shared" si="194"/>
        <v>89.6</v>
      </c>
      <c r="N770" s="33">
        <f t="shared" si="196"/>
        <v>84</v>
      </c>
      <c r="O770" s="33">
        <f t="shared" si="197"/>
        <v>78.400000000000006</v>
      </c>
      <c r="P770" s="33">
        <f t="shared" si="198"/>
        <v>72.800000000000011</v>
      </c>
      <c r="Q770" s="33">
        <f t="shared" si="199"/>
        <v>63.84</v>
      </c>
    </row>
    <row r="771" spans="1:17" s="29" customFormat="1" ht="21" customHeight="1" x14ac:dyDescent="0.2">
      <c r="C771" s="104" t="s">
        <v>29</v>
      </c>
      <c r="D771" s="7">
        <v>150</v>
      </c>
      <c r="E771" s="7">
        <v>150</v>
      </c>
      <c r="F771" s="7" t="s">
        <v>11</v>
      </c>
      <c r="G771" s="45" t="s">
        <v>0</v>
      </c>
      <c r="H771" s="80">
        <v>17.399999999999999</v>
      </c>
      <c r="I771" s="32">
        <v>139.19999999999999</v>
      </c>
      <c r="J771" s="33">
        <f t="shared" si="195"/>
        <v>132.23999999999998</v>
      </c>
      <c r="K771" s="33">
        <f t="shared" si="192"/>
        <v>125.27999999999999</v>
      </c>
      <c r="L771" s="33">
        <f t="shared" si="193"/>
        <v>118.32</v>
      </c>
      <c r="M771" s="33">
        <f t="shared" si="194"/>
        <v>111.35999999999999</v>
      </c>
      <c r="N771" s="33">
        <f t="shared" si="196"/>
        <v>104.39999999999999</v>
      </c>
      <c r="O771" s="33">
        <f t="shared" si="197"/>
        <v>97.44</v>
      </c>
      <c r="P771" s="33">
        <f t="shared" si="198"/>
        <v>90.47999999999999</v>
      </c>
      <c r="Q771" s="33">
        <f t="shared" si="199"/>
        <v>79.343999999999994</v>
      </c>
    </row>
    <row r="772" spans="1:17" s="29" customFormat="1" ht="21" customHeight="1" x14ac:dyDescent="0.2">
      <c r="A772" s="50"/>
      <c r="C772" s="105" t="s">
        <v>89</v>
      </c>
      <c r="D772" s="3">
        <v>150</v>
      </c>
      <c r="E772" s="3">
        <v>150</v>
      </c>
      <c r="F772" s="3" t="s">
        <v>11</v>
      </c>
      <c r="G772" s="55" t="s">
        <v>390</v>
      </c>
      <c r="H772" s="79">
        <v>17.399999999999999</v>
      </c>
      <c r="I772" s="32">
        <v>220.9</v>
      </c>
      <c r="J772" s="33">
        <f t="shared" si="195"/>
        <v>209.85500000000002</v>
      </c>
      <c r="K772" s="33">
        <f t="shared" si="192"/>
        <v>198.81</v>
      </c>
      <c r="L772" s="33">
        <f t="shared" si="193"/>
        <v>187.76500000000001</v>
      </c>
      <c r="M772" s="33">
        <f t="shared" si="194"/>
        <v>176.72</v>
      </c>
      <c r="N772" s="33">
        <f t="shared" si="196"/>
        <v>165.67500000000001</v>
      </c>
      <c r="O772" s="33">
        <f t="shared" si="197"/>
        <v>154.63</v>
      </c>
      <c r="P772" s="33">
        <f t="shared" si="198"/>
        <v>143.58500000000001</v>
      </c>
      <c r="Q772" s="33">
        <f t="shared" si="199"/>
        <v>125.91300000000001</v>
      </c>
    </row>
    <row r="773" spans="1:17" s="29" customFormat="1" ht="21" customHeight="1" x14ac:dyDescent="0.2">
      <c r="C773" s="105" t="s">
        <v>29</v>
      </c>
      <c r="D773" s="3">
        <v>150</v>
      </c>
      <c r="E773" s="3">
        <v>150</v>
      </c>
      <c r="F773" s="3">
        <v>150</v>
      </c>
      <c r="G773" s="55" t="s">
        <v>0</v>
      </c>
      <c r="H773" s="79">
        <v>17.399999999999999</v>
      </c>
      <c r="I773" s="32">
        <v>138.1</v>
      </c>
      <c r="J773" s="33">
        <f t="shared" si="195"/>
        <v>131.19499999999999</v>
      </c>
      <c r="K773" s="33">
        <f t="shared" si="192"/>
        <v>124.28999999999999</v>
      </c>
      <c r="L773" s="33">
        <f t="shared" si="193"/>
        <v>117.38499999999999</v>
      </c>
      <c r="M773" s="33">
        <f t="shared" si="194"/>
        <v>110.47999999999999</v>
      </c>
      <c r="N773" s="33">
        <f t="shared" si="196"/>
        <v>103.57499999999999</v>
      </c>
      <c r="O773" s="33">
        <f t="shared" si="197"/>
        <v>96.669999999999987</v>
      </c>
      <c r="P773" s="33">
        <f t="shared" si="198"/>
        <v>89.765000000000001</v>
      </c>
      <c r="Q773" s="33">
        <f t="shared" si="199"/>
        <v>78.716999999999985</v>
      </c>
    </row>
    <row r="774" spans="1:17" s="29" customFormat="1" ht="21" customHeight="1" x14ac:dyDescent="0.2">
      <c r="C774" s="103" t="s">
        <v>29</v>
      </c>
      <c r="D774" s="1">
        <v>150</v>
      </c>
      <c r="E774" s="1">
        <v>150</v>
      </c>
      <c r="F774" s="1" t="s">
        <v>36</v>
      </c>
      <c r="G774" s="54" t="s">
        <v>0</v>
      </c>
      <c r="H774" s="77">
        <v>17.399999999999999</v>
      </c>
      <c r="I774" s="32">
        <v>213.4</v>
      </c>
      <c r="J774" s="33">
        <f t="shared" si="195"/>
        <v>202.73000000000002</v>
      </c>
      <c r="K774" s="33">
        <f t="shared" si="192"/>
        <v>192.06</v>
      </c>
      <c r="L774" s="33">
        <f t="shared" si="193"/>
        <v>181.39000000000001</v>
      </c>
      <c r="M774" s="33">
        <f t="shared" si="194"/>
        <v>170.72</v>
      </c>
      <c r="N774" s="33">
        <f t="shared" si="196"/>
        <v>160.05000000000001</v>
      </c>
      <c r="O774" s="33">
        <f t="shared" si="197"/>
        <v>149.38</v>
      </c>
      <c r="P774" s="33">
        <f t="shared" si="198"/>
        <v>138.71</v>
      </c>
      <c r="Q774" s="33">
        <f t="shared" si="199"/>
        <v>121.63800000000001</v>
      </c>
    </row>
    <row r="775" spans="1:17" s="29" customFormat="1" ht="21" customHeight="1" x14ac:dyDescent="0.2">
      <c r="C775" s="103" t="s">
        <v>29</v>
      </c>
      <c r="D775" s="1">
        <v>150</v>
      </c>
      <c r="E775" s="1">
        <v>150</v>
      </c>
      <c r="F775" s="1" t="s">
        <v>54</v>
      </c>
      <c r="G775" s="54" t="s">
        <v>0</v>
      </c>
      <c r="H775" s="77">
        <v>32.200000000000003</v>
      </c>
      <c r="I775" s="32">
        <v>220.29999999999998</v>
      </c>
      <c r="J775" s="33">
        <f t="shared" si="195"/>
        <v>209.28499999999997</v>
      </c>
      <c r="K775" s="33">
        <f t="shared" si="192"/>
        <v>198.26999999999998</v>
      </c>
      <c r="L775" s="33">
        <f t="shared" si="193"/>
        <v>187.255</v>
      </c>
      <c r="M775" s="33">
        <f t="shared" si="194"/>
        <v>176.23999999999998</v>
      </c>
      <c r="N775" s="33">
        <f t="shared" si="196"/>
        <v>165.22499999999999</v>
      </c>
      <c r="O775" s="33">
        <f t="shared" si="197"/>
        <v>154.20999999999998</v>
      </c>
      <c r="P775" s="33">
        <f t="shared" si="198"/>
        <v>143.19499999999999</v>
      </c>
      <c r="Q775" s="33">
        <f t="shared" si="199"/>
        <v>125.57099999999997</v>
      </c>
    </row>
    <row r="776" spans="1:17" s="29" customFormat="1" ht="21" customHeight="1" x14ac:dyDescent="0.2">
      <c r="B776" s="50"/>
      <c r="C776" s="103" t="s">
        <v>29</v>
      </c>
      <c r="D776" s="1">
        <v>150</v>
      </c>
      <c r="E776" s="1">
        <v>150</v>
      </c>
      <c r="F776" s="1">
        <v>400</v>
      </c>
      <c r="G776" s="54" t="s">
        <v>0</v>
      </c>
      <c r="H776" s="77">
        <v>32.200000000000003</v>
      </c>
      <c r="I776" s="32">
        <v>261.60000000000002</v>
      </c>
      <c r="J776" s="33">
        <f t="shared" si="195"/>
        <v>248.52</v>
      </c>
      <c r="K776" s="33">
        <f t="shared" si="192"/>
        <v>235.44000000000003</v>
      </c>
      <c r="L776" s="33">
        <f t="shared" si="193"/>
        <v>222.36</v>
      </c>
      <c r="M776" s="33">
        <f t="shared" si="194"/>
        <v>209.28000000000003</v>
      </c>
      <c r="N776" s="33">
        <f t="shared" si="196"/>
        <v>196.20000000000002</v>
      </c>
      <c r="O776" s="33">
        <f t="shared" si="197"/>
        <v>183.12</v>
      </c>
      <c r="P776" s="33">
        <f t="shared" si="198"/>
        <v>170.04000000000002</v>
      </c>
      <c r="Q776" s="33">
        <f t="shared" si="199"/>
        <v>149.11199999999999</v>
      </c>
    </row>
    <row r="777" spans="1:17" s="29" customFormat="1" ht="21" customHeight="1" x14ac:dyDescent="0.2">
      <c r="B777" s="50"/>
      <c r="C777" s="103" t="s">
        <v>29</v>
      </c>
      <c r="D777" s="1">
        <v>150</v>
      </c>
      <c r="E777" s="1">
        <v>150</v>
      </c>
      <c r="F777" s="1" t="s">
        <v>44</v>
      </c>
      <c r="G777" s="54" t="s">
        <v>0</v>
      </c>
      <c r="H777" s="77">
        <v>32.200000000000003</v>
      </c>
      <c r="I777" s="32">
        <v>262.10000000000002</v>
      </c>
      <c r="J777" s="33">
        <f t="shared" si="195"/>
        <v>248.99500000000003</v>
      </c>
      <c r="K777" s="33">
        <f t="shared" si="192"/>
        <v>235.89000000000001</v>
      </c>
      <c r="L777" s="33">
        <f t="shared" si="193"/>
        <v>222.78500000000003</v>
      </c>
      <c r="M777" s="33">
        <f t="shared" si="194"/>
        <v>209.68</v>
      </c>
      <c r="N777" s="33">
        <f t="shared" si="196"/>
        <v>196.57500000000002</v>
      </c>
      <c r="O777" s="33">
        <f t="shared" si="197"/>
        <v>183.47000000000003</v>
      </c>
      <c r="P777" s="33">
        <f t="shared" si="198"/>
        <v>170.36500000000001</v>
      </c>
      <c r="Q777" s="33">
        <f t="shared" si="199"/>
        <v>149.39700000000002</v>
      </c>
    </row>
    <row r="778" spans="1:17" s="29" customFormat="1" ht="21" customHeight="1" x14ac:dyDescent="0.2">
      <c r="B778" s="50"/>
      <c r="C778" s="103" t="s">
        <v>29</v>
      </c>
      <c r="D778" s="1" t="s">
        <v>76</v>
      </c>
      <c r="E778" s="1" t="s">
        <v>92</v>
      </c>
      <c r="F778" s="1" t="s">
        <v>54</v>
      </c>
      <c r="G778" s="54" t="s">
        <v>0</v>
      </c>
      <c r="H778" s="77">
        <v>32.200000000000003</v>
      </c>
      <c r="I778" s="32">
        <v>53.9</v>
      </c>
      <c r="J778" s="33">
        <f t="shared" si="195"/>
        <v>51.204999999999998</v>
      </c>
      <c r="K778" s="33">
        <f t="shared" si="192"/>
        <v>48.51</v>
      </c>
      <c r="L778" s="33">
        <f t="shared" si="193"/>
        <v>45.814999999999998</v>
      </c>
      <c r="M778" s="33">
        <f t="shared" si="194"/>
        <v>43.12</v>
      </c>
      <c r="N778" s="33">
        <f t="shared" si="196"/>
        <v>40.424999999999997</v>
      </c>
      <c r="O778" s="33">
        <f t="shared" si="197"/>
        <v>37.730000000000004</v>
      </c>
      <c r="P778" s="33">
        <f t="shared" si="198"/>
        <v>35.034999999999997</v>
      </c>
      <c r="Q778" s="33">
        <f t="shared" si="199"/>
        <v>30.722999999999999</v>
      </c>
    </row>
    <row r="779" spans="1:17" s="29" customFormat="1" ht="21" customHeight="1" x14ac:dyDescent="0.2">
      <c r="B779" s="50"/>
      <c r="C779" s="103" t="s">
        <v>29</v>
      </c>
      <c r="D779" s="1" t="s">
        <v>76</v>
      </c>
      <c r="E779" s="1" t="s">
        <v>20</v>
      </c>
      <c r="F779" s="1" t="s">
        <v>35</v>
      </c>
      <c r="G779" s="54" t="s">
        <v>0</v>
      </c>
      <c r="H779" s="77">
        <v>32.200000000000003</v>
      </c>
      <c r="I779" s="32">
        <v>95.199999999999989</v>
      </c>
      <c r="J779" s="33">
        <f t="shared" si="195"/>
        <v>90.439999999999984</v>
      </c>
      <c r="K779" s="33">
        <f t="shared" si="192"/>
        <v>85.679999999999993</v>
      </c>
      <c r="L779" s="33">
        <f t="shared" si="193"/>
        <v>80.919999999999987</v>
      </c>
      <c r="M779" s="33">
        <f t="shared" si="194"/>
        <v>76.16</v>
      </c>
      <c r="N779" s="33">
        <f t="shared" si="196"/>
        <v>71.399999999999991</v>
      </c>
      <c r="O779" s="33">
        <f t="shared" si="197"/>
        <v>66.639999999999986</v>
      </c>
      <c r="P779" s="33">
        <f t="shared" si="198"/>
        <v>61.879999999999995</v>
      </c>
      <c r="Q779" s="33">
        <f t="shared" si="199"/>
        <v>54.263999999999989</v>
      </c>
    </row>
    <row r="780" spans="1:17" s="29" customFormat="1" ht="21" customHeight="1" x14ac:dyDescent="0.2">
      <c r="B780" s="50"/>
      <c r="C780" s="103" t="s">
        <v>29</v>
      </c>
      <c r="D780" s="1" t="s">
        <v>37</v>
      </c>
      <c r="E780" s="1" t="s">
        <v>15</v>
      </c>
      <c r="F780" s="1" t="s">
        <v>79</v>
      </c>
      <c r="G780" s="54" t="s">
        <v>0</v>
      </c>
      <c r="H780" s="77">
        <v>32.200000000000003</v>
      </c>
      <c r="I780" s="32">
        <v>64.3</v>
      </c>
      <c r="J780" s="33">
        <f t="shared" si="195"/>
        <v>61.084999999999994</v>
      </c>
      <c r="K780" s="33">
        <f t="shared" si="192"/>
        <v>57.87</v>
      </c>
      <c r="L780" s="33">
        <f t="shared" si="193"/>
        <v>54.655000000000001</v>
      </c>
      <c r="M780" s="33">
        <f t="shared" si="194"/>
        <v>51.44</v>
      </c>
      <c r="N780" s="33">
        <f t="shared" si="196"/>
        <v>48.224999999999994</v>
      </c>
      <c r="O780" s="33">
        <f t="shared" si="197"/>
        <v>45.01</v>
      </c>
      <c r="P780" s="33">
        <f t="shared" si="198"/>
        <v>41.795000000000002</v>
      </c>
      <c r="Q780" s="33">
        <f t="shared" si="199"/>
        <v>36.650999999999996</v>
      </c>
    </row>
    <row r="781" spans="1:17" s="29" customFormat="1" ht="21" customHeight="1" x14ac:dyDescent="0.2">
      <c r="B781" s="50"/>
      <c r="C781" s="103" t="s">
        <v>29</v>
      </c>
      <c r="D781" s="1" t="s">
        <v>37</v>
      </c>
      <c r="E781" s="1" t="s">
        <v>37</v>
      </c>
      <c r="F781" s="1" t="s">
        <v>54</v>
      </c>
      <c r="G781" s="54" t="s">
        <v>0</v>
      </c>
      <c r="H781" s="77">
        <v>32.200000000000003</v>
      </c>
      <c r="I781" s="32">
        <v>230.7</v>
      </c>
      <c r="J781" s="33">
        <f t="shared" si="195"/>
        <v>219.16499999999999</v>
      </c>
      <c r="K781" s="33">
        <f t="shared" si="192"/>
        <v>207.63</v>
      </c>
      <c r="L781" s="33">
        <f t="shared" si="193"/>
        <v>196.095</v>
      </c>
      <c r="M781" s="33">
        <f t="shared" si="194"/>
        <v>184.56</v>
      </c>
      <c r="N781" s="33">
        <f t="shared" si="196"/>
        <v>173.02499999999998</v>
      </c>
      <c r="O781" s="33">
        <f t="shared" si="197"/>
        <v>161.49</v>
      </c>
      <c r="P781" s="33">
        <f t="shared" si="198"/>
        <v>149.95499999999998</v>
      </c>
      <c r="Q781" s="33">
        <f t="shared" si="199"/>
        <v>131.499</v>
      </c>
    </row>
    <row r="782" spans="1:17" s="29" customFormat="1" ht="21" customHeight="1" x14ac:dyDescent="0.2">
      <c r="B782" s="50"/>
      <c r="C782" s="103" t="s">
        <v>29</v>
      </c>
      <c r="D782" s="1" t="s">
        <v>108</v>
      </c>
      <c r="E782" s="1" t="s">
        <v>24</v>
      </c>
      <c r="F782" s="1" t="s">
        <v>108</v>
      </c>
      <c r="G782" s="54" t="s">
        <v>0</v>
      </c>
      <c r="H782" s="77">
        <v>32.200000000000003</v>
      </c>
      <c r="I782" s="32">
        <v>54.5</v>
      </c>
      <c r="J782" s="33">
        <f t="shared" si="195"/>
        <v>51.774999999999999</v>
      </c>
      <c r="K782" s="33">
        <f t="shared" si="192"/>
        <v>49.05</v>
      </c>
      <c r="L782" s="33">
        <f t="shared" si="193"/>
        <v>46.325000000000003</v>
      </c>
      <c r="M782" s="33">
        <f t="shared" si="194"/>
        <v>43.6</v>
      </c>
      <c r="N782" s="33">
        <f t="shared" si="196"/>
        <v>40.875</v>
      </c>
      <c r="O782" s="33">
        <f t="shared" si="197"/>
        <v>38.150000000000006</v>
      </c>
      <c r="P782" s="33">
        <f t="shared" si="198"/>
        <v>35.424999999999997</v>
      </c>
      <c r="Q782" s="33">
        <f t="shared" si="199"/>
        <v>31.064999999999998</v>
      </c>
    </row>
    <row r="783" spans="1:17" s="29" customFormat="1" ht="21" customHeight="1" x14ac:dyDescent="0.2">
      <c r="B783" s="50"/>
      <c r="C783" s="103" t="s">
        <v>33</v>
      </c>
      <c r="D783" s="1" t="s">
        <v>108</v>
      </c>
      <c r="E783" s="1" t="s">
        <v>22</v>
      </c>
      <c r="F783" s="1" t="s">
        <v>26</v>
      </c>
      <c r="G783" s="54" t="s">
        <v>391</v>
      </c>
      <c r="H783" s="77">
        <v>4.9000000000000004</v>
      </c>
      <c r="I783" s="32">
        <v>39.5</v>
      </c>
      <c r="J783" s="33">
        <f t="shared" si="195"/>
        <v>37.524999999999999</v>
      </c>
      <c r="K783" s="33">
        <f t="shared" si="192"/>
        <v>35.549999999999997</v>
      </c>
      <c r="L783" s="33">
        <f t="shared" si="193"/>
        <v>33.575000000000003</v>
      </c>
      <c r="M783" s="33">
        <f t="shared" si="194"/>
        <v>31.6</v>
      </c>
      <c r="N783" s="33">
        <f t="shared" si="196"/>
        <v>29.625</v>
      </c>
      <c r="O783" s="33">
        <f t="shared" si="197"/>
        <v>27.65</v>
      </c>
      <c r="P783" s="33">
        <f t="shared" si="198"/>
        <v>25.675000000000001</v>
      </c>
      <c r="Q783" s="33">
        <f t="shared" si="199"/>
        <v>22.515000000000001</v>
      </c>
    </row>
    <row r="784" spans="1:17" s="29" customFormat="1" ht="21" customHeight="1" x14ac:dyDescent="0.2">
      <c r="B784" s="50"/>
      <c r="C784" s="103" t="s">
        <v>29</v>
      </c>
      <c r="D784" s="1" t="s">
        <v>36</v>
      </c>
      <c r="E784" s="1" t="s">
        <v>22</v>
      </c>
      <c r="F784" s="1" t="s">
        <v>36</v>
      </c>
      <c r="G784" s="54" t="s">
        <v>0</v>
      </c>
      <c r="H784" s="77">
        <v>32.200000000000003</v>
      </c>
      <c r="I784" s="32">
        <v>55.9</v>
      </c>
      <c r="J784" s="33">
        <f t="shared" si="195"/>
        <v>53.104999999999997</v>
      </c>
      <c r="K784" s="33">
        <f t="shared" si="192"/>
        <v>50.31</v>
      </c>
      <c r="L784" s="33">
        <f t="shared" si="193"/>
        <v>47.515000000000001</v>
      </c>
      <c r="M784" s="33">
        <f t="shared" si="194"/>
        <v>44.72</v>
      </c>
      <c r="N784" s="33">
        <f t="shared" si="196"/>
        <v>41.924999999999997</v>
      </c>
      <c r="O784" s="33">
        <f t="shared" si="197"/>
        <v>39.129999999999995</v>
      </c>
      <c r="P784" s="33">
        <f t="shared" si="198"/>
        <v>36.335000000000001</v>
      </c>
      <c r="Q784" s="33">
        <f t="shared" si="199"/>
        <v>31.862999999999996</v>
      </c>
    </row>
    <row r="785" spans="1:17" s="29" customFormat="1" ht="21" customHeight="1" x14ac:dyDescent="0.2">
      <c r="B785" s="50"/>
      <c r="C785" s="103" t="s">
        <v>29</v>
      </c>
      <c r="D785" s="1" t="s">
        <v>36</v>
      </c>
      <c r="E785" s="1" t="s">
        <v>25</v>
      </c>
      <c r="F785" s="1" t="s">
        <v>54</v>
      </c>
      <c r="G785" s="54" t="s">
        <v>0</v>
      </c>
      <c r="H785" s="77">
        <v>32.200000000000003</v>
      </c>
      <c r="I785" s="32">
        <v>87.1</v>
      </c>
      <c r="J785" s="33">
        <f t="shared" si="195"/>
        <v>82.74499999999999</v>
      </c>
      <c r="K785" s="33">
        <f t="shared" si="192"/>
        <v>78.39</v>
      </c>
      <c r="L785" s="33">
        <f t="shared" si="193"/>
        <v>74.034999999999997</v>
      </c>
      <c r="M785" s="33">
        <f t="shared" si="194"/>
        <v>69.679999999999993</v>
      </c>
      <c r="N785" s="33">
        <f t="shared" si="196"/>
        <v>65.324999999999989</v>
      </c>
      <c r="O785" s="33">
        <f t="shared" si="197"/>
        <v>60.97</v>
      </c>
      <c r="P785" s="33">
        <f t="shared" si="198"/>
        <v>56.614999999999995</v>
      </c>
      <c r="Q785" s="33">
        <f t="shared" si="199"/>
        <v>49.646999999999991</v>
      </c>
    </row>
    <row r="786" spans="1:17" s="29" customFormat="1" ht="21" customHeight="1" x14ac:dyDescent="0.2">
      <c r="B786" s="50"/>
      <c r="C786" s="103" t="s">
        <v>29</v>
      </c>
      <c r="D786" s="1" t="s">
        <v>36</v>
      </c>
      <c r="E786" s="1" t="s">
        <v>72</v>
      </c>
      <c r="F786" s="1" t="s">
        <v>109</v>
      </c>
      <c r="G786" s="54" t="s">
        <v>0</v>
      </c>
      <c r="H786" s="77">
        <v>32.200000000000003</v>
      </c>
      <c r="I786" s="32">
        <v>223.79999999999998</v>
      </c>
      <c r="J786" s="33">
        <f t="shared" si="195"/>
        <v>212.60999999999999</v>
      </c>
      <c r="K786" s="33">
        <f t="shared" si="192"/>
        <v>201.42</v>
      </c>
      <c r="L786" s="33">
        <f t="shared" si="193"/>
        <v>190.23</v>
      </c>
      <c r="M786" s="33">
        <f t="shared" si="194"/>
        <v>179.04</v>
      </c>
      <c r="N786" s="33">
        <f t="shared" si="196"/>
        <v>167.85</v>
      </c>
      <c r="O786" s="33">
        <f t="shared" si="197"/>
        <v>156.66</v>
      </c>
      <c r="P786" s="33">
        <f t="shared" si="198"/>
        <v>145.47</v>
      </c>
      <c r="Q786" s="33">
        <f t="shared" si="199"/>
        <v>127.56599999999999</v>
      </c>
    </row>
    <row r="787" spans="1:17" s="29" customFormat="1" ht="21" customHeight="1" x14ac:dyDescent="0.2">
      <c r="B787" s="50"/>
      <c r="C787" s="103" t="s">
        <v>29</v>
      </c>
      <c r="D787" s="1" t="s">
        <v>70</v>
      </c>
      <c r="E787" s="1" t="s">
        <v>113</v>
      </c>
      <c r="F787" s="1" t="s">
        <v>70</v>
      </c>
      <c r="G787" s="54" t="s">
        <v>0</v>
      </c>
      <c r="H787" s="77">
        <v>32.200000000000003</v>
      </c>
      <c r="I787" s="32">
        <v>65.899999999999991</v>
      </c>
      <c r="J787" s="33">
        <f t="shared" si="195"/>
        <v>62.60499999999999</v>
      </c>
      <c r="K787" s="33">
        <f t="shared" si="192"/>
        <v>59.309999999999988</v>
      </c>
      <c r="L787" s="33">
        <f t="shared" si="193"/>
        <v>56.014999999999993</v>
      </c>
      <c r="M787" s="33">
        <f t="shared" si="194"/>
        <v>52.719999999999992</v>
      </c>
      <c r="N787" s="33">
        <f t="shared" si="196"/>
        <v>49.424999999999997</v>
      </c>
      <c r="O787" s="33">
        <f t="shared" si="197"/>
        <v>46.129999999999995</v>
      </c>
      <c r="P787" s="33">
        <f t="shared" si="198"/>
        <v>42.834999999999994</v>
      </c>
      <c r="Q787" s="33">
        <f t="shared" si="199"/>
        <v>37.562999999999988</v>
      </c>
    </row>
    <row r="788" spans="1:17" s="29" customFormat="1" ht="21" customHeight="1" x14ac:dyDescent="0.2">
      <c r="B788" s="50"/>
      <c r="C788" s="103" t="s">
        <v>29</v>
      </c>
      <c r="D788" s="1" t="s">
        <v>122</v>
      </c>
      <c r="E788" s="1" t="s">
        <v>15</v>
      </c>
      <c r="F788" s="1" t="s">
        <v>81</v>
      </c>
      <c r="G788" s="54" t="s">
        <v>0</v>
      </c>
      <c r="H788" s="77">
        <v>32.200000000000003</v>
      </c>
      <c r="I788" s="32">
        <v>72.199999999999989</v>
      </c>
      <c r="J788" s="33">
        <f t="shared" si="195"/>
        <v>68.589999999999989</v>
      </c>
      <c r="K788" s="33">
        <f t="shared" si="192"/>
        <v>64.97999999999999</v>
      </c>
      <c r="L788" s="33">
        <f t="shared" si="193"/>
        <v>61.36999999999999</v>
      </c>
      <c r="M788" s="33">
        <f t="shared" si="194"/>
        <v>57.759999999999991</v>
      </c>
      <c r="N788" s="33">
        <f t="shared" si="196"/>
        <v>54.149999999999991</v>
      </c>
      <c r="O788" s="33">
        <f t="shared" si="197"/>
        <v>50.539999999999992</v>
      </c>
      <c r="P788" s="33">
        <f t="shared" si="198"/>
        <v>46.929999999999993</v>
      </c>
      <c r="Q788" s="33">
        <f t="shared" si="199"/>
        <v>41.153999999999996</v>
      </c>
    </row>
    <row r="789" spans="1:17" s="29" customFormat="1" ht="21" customHeight="1" x14ac:dyDescent="0.2">
      <c r="B789" s="50"/>
      <c r="C789" s="103" t="s">
        <v>29</v>
      </c>
      <c r="D789" s="1" t="s">
        <v>54</v>
      </c>
      <c r="E789" s="1" t="s">
        <v>10</v>
      </c>
      <c r="F789" s="1" t="s">
        <v>52</v>
      </c>
      <c r="G789" s="54" t="s">
        <v>0</v>
      </c>
      <c r="H789" s="77">
        <v>32.200000000000003</v>
      </c>
      <c r="I789" s="32">
        <v>94.3</v>
      </c>
      <c r="J789" s="33">
        <f t="shared" si="195"/>
        <v>89.584999999999994</v>
      </c>
      <c r="K789" s="33">
        <f t="shared" si="192"/>
        <v>84.87</v>
      </c>
      <c r="L789" s="33">
        <f t="shared" si="193"/>
        <v>80.155000000000001</v>
      </c>
      <c r="M789" s="33">
        <f t="shared" si="194"/>
        <v>75.44</v>
      </c>
      <c r="N789" s="33">
        <f t="shared" si="196"/>
        <v>70.724999999999994</v>
      </c>
      <c r="O789" s="33">
        <f t="shared" si="197"/>
        <v>66.009999999999991</v>
      </c>
      <c r="P789" s="33">
        <f t="shared" si="198"/>
        <v>61.295000000000002</v>
      </c>
      <c r="Q789" s="33">
        <f t="shared" si="199"/>
        <v>53.750999999999998</v>
      </c>
    </row>
    <row r="790" spans="1:17" s="29" customFormat="1" ht="21" customHeight="1" x14ac:dyDescent="0.2">
      <c r="B790" s="50"/>
      <c r="C790" s="103" t="s">
        <v>29</v>
      </c>
      <c r="D790" s="1" t="s">
        <v>54</v>
      </c>
      <c r="E790" s="1" t="s">
        <v>54</v>
      </c>
      <c r="F790" s="1" t="s">
        <v>46</v>
      </c>
      <c r="G790" s="54" t="s">
        <v>0</v>
      </c>
      <c r="H790" s="77">
        <v>32.200000000000003</v>
      </c>
      <c r="I790" s="32">
        <v>323.8</v>
      </c>
      <c r="J790" s="33">
        <f t="shared" si="195"/>
        <v>307.61</v>
      </c>
      <c r="K790" s="33">
        <f t="shared" si="192"/>
        <v>291.42</v>
      </c>
      <c r="L790" s="33">
        <f t="shared" si="193"/>
        <v>275.23</v>
      </c>
      <c r="M790" s="33">
        <f t="shared" si="194"/>
        <v>259.04000000000002</v>
      </c>
      <c r="N790" s="33">
        <f t="shared" si="196"/>
        <v>242.85000000000002</v>
      </c>
      <c r="O790" s="33">
        <f t="shared" si="197"/>
        <v>226.66000000000003</v>
      </c>
      <c r="P790" s="33">
        <f t="shared" si="198"/>
        <v>210.47000000000003</v>
      </c>
      <c r="Q790" s="33">
        <f t="shared" si="199"/>
        <v>184.566</v>
      </c>
    </row>
    <row r="791" spans="1:17" s="29" customFormat="1" ht="21" customHeight="1" x14ac:dyDescent="0.2">
      <c r="B791" s="50"/>
      <c r="C791" s="103" t="s">
        <v>29</v>
      </c>
      <c r="D791" s="1" t="s">
        <v>75</v>
      </c>
      <c r="E791" s="1" t="s">
        <v>58</v>
      </c>
      <c r="F791" s="1" t="s">
        <v>37</v>
      </c>
      <c r="G791" s="54" t="s">
        <v>0</v>
      </c>
      <c r="H791" s="77">
        <v>32.200000000000003</v>
      </c>
      <c r="I791" s="32">
        <v>124.8</v>
      </c>
      <c r="J791" s="33">
        <f t="shared" si="195"/>
        <v>118.56</v>
      </c>
      <c r="K791" s="33">
        <f t="shared" si="192"/>
        <v>112.32</v>
      </c>
      <c r="L791" s="33">
        <f t="shared" si="193"/>
        <v>106.08</v>
      </c>
      <c r="M791" s="33">
        <f t="shared" si="194"/>
        <v>99.84</v>
      </c>
      <c r="N791" s="33">
        <f t="shared" si="196"/>
        <v>93.6</v>
      </c>
      <c r="O791" s="33">
        <f t="shared" si="197"/>
        <v>87.36</v>
      </c>
      <c r="P791" s="33">
        <f t="shared" si="198"/>
        <v>81.12</v>
      </c>
      <c r="Q791" s="33">
        <f t="shared" si="199"/>
        <v>71.135999999999996</v>
      </c>
    </row>
    <row r="792" spans="1:17" s="29" customFormat="1" ht="21" customHeight="1" x14ac:dyDescent="0.2">
      <c r="B792" s="50"/>
      <c r="C792" s="103" t="s">
        <v>29</v>
      </c>
      <c r="D792" s="1" t="s">
        <v>55</v>
      </c>
      <c r="E792" s="1" t="s">
        <v>55</v>
      </c>
      <c r="F792" s="1" t="s">
        <v>82</v>
      </c>
      <c r="G792" s="54" t="s">
        <v>0</v>
      </c>
      <c r="H792" s="77">
        <v>32.200000000000003</v>
      </c>
      <c r="I792" s="32">
        <v>226.5</v>
      </c>
      <c r="J792" s="33">
        <f t="shared" si="195"/>
        <v>215.17500000000001</v>
      </c>
      <c r="K792" s="33">
        <f t="shared" si="192"/>
        <v>203.85</v>
      </c>
      <c r="L792" s="33">
        <f t="shared" si="193"/>
        <v>192.52500000000001</v>
      </c>
      <c r="M792" s="33">
        <f t="shared" si="194"/>
        <v>181.2</v>
      </c>
      <c r="N792" s="33">
        <f t="shared" si="196"/>
        <v>169.875</v>
      </c>
      <c r="O792" s="33">
        <f t="shared" si="197"/>
        <v>158.55000000000001</v>
      </c>
      <c r="P792" s="33">
        <f t="shared" si="198"/>
        <v>147.22500000000002</v>
      </c>
      <c r="Q792" s="33">
        <f t="shared" si="199"/>
        <v>129.10500000000002</v>
      </c>
    </row>
    <row r="793" spans="1:17" s="29" customFormat="1" ht="21" customHeight="1" x14ac:dyDescent="0.2">
      <c r="B793" s="50"/>
      <c r="C793" s="103" t="s">
        <v>29</v>
      </c>
      <c r="D793" s="1" t="s">
        <v>63</v>
      </c>
      <c r="E793" s="1" t="s">
        <v>63</v>
      </c>
      <c r="F793" s="1" t="s">
        <v>44</v>
      </c>
      <c r="G793" s="54" t="s">
        <v>0</v>
      </c>
      <c r="H793" s="77">
        <v>32.200000000000003</v>
      </c>
      <c r="I793" s="32">
        <v>398.40000000000003</v>
      </c>
      <c r="J793" s="33">
        <f t="shared" si="195"/>
        <v>378.48</v>
      </c>
      <c r="K793" s="33">
        <f t="shared" si="192"/>
        <v>358.56000000000006</v>
      </c>
      <c r="L793" s="33">
        <f t="shared" si="193"/>
        <v>338.64000000000004</v>
      </c>
      <c r="M793" s="33">
        <f t="shared" si="194"/>
        <v>318.72000000000003</v>
      </c>
      <c r="N793" s="33">
        <f t="shared" si="196"/>
        <v>298.8</v>
      </c>
      <c r="O793" s="33">
        <f t="shared" si="197"/>
        <v>278.88</v>
      </c>
      <c r="P793" s="33">
        <f t="shared" si="198"/>
        <v>258.96000000000004</v>
      </c>
      <c r="Q793" s="33">
        <f t="shared" si="199"/>
        <v>227.08799999999999</v>
      </c>
    </row>
    <row r="794" spans="1:17" s="29" customFormat="1" ht="21" customHeight="1" x14ac:dyDescent="0.2">
      <c r="B794" s="50"/>
      <c r="C794" s="103" t="s">
        <v>29</v>
      </c>
      <c r="D794" s="1" t="s">
        <v>39</v>
      </c>
      <c r="E794" s="1" t="s">
        <v>10</v>
      </c>
      <c r="F794" s="1" t="s">
        <v>53</v>
      </c>
      <c r="G794" s="54" t="s">
        <v>0</v>
      </c>
      <c r="H794" s="77">
        <v>32.200000000000003</v>
      </c>
      <c r="I794" s="32">
        <v>60.9</v>
      </c>
      <c r="J794" s="33">
        <f t="shared" si="195"/>
        <v>57.854999999999997</v>
      </c>
      <c r="K794" s="33">
        <f t="shared" si="192"/>
        <v>54.81</v>
      </c>
      <c r="L794" s="33">
        <f t="shared" si="193"/>
        <v>51.765000000000001</v>
      </c>
      <c r="M794" s="33">
        <f t="shared" si="194"/>
        <v>48.72</v>
      </c>
      <c r="N794" s="33">
        <f t="shared" si="196"/>
        <v>45.674999999999997</v>
      </c>
      <c r="O794" s="33">
        <f t="shared" si="197"/>
        <v>42.629999999999995</v>
      </c>
      <c r="P794" s="33">
        <f t="shared" si="198"/>
        <v>39.585000000000001</v>
      </c>
      <c r="Q794" s="33">
        <f t="shared" si="199"/>
        <v>34.712999999999994</v>
      </c>
    </row>
    <row r="795" spans="1:17" s="29" customFormat="1" ht="21" customHeight="1" x14ac:dyDescent="0.2">
      <c r="B795" s="50"/>
      <c r="C795" s="103" t="s">
        <v>29</v>
      </c>
      <c r="D795" s="1" t="s">
        <v>52</v>
      </c>
      <c r="E795" s="1" t="s">
        <v>53</v>
      </c>
      <c r="F795" s="1" t="s">
        <v>87</v>
      </c>
      <c r="G795" s="54" t="s">
        <v>0</v>
      </c>
      <c r="H795" s="77">
        <v>32.200000000000003</v>
      </c>
      <c r="I795" s="32">
        <v>111.69999999999999</v>
      </c>
      <c r="J795" s="33">
        <f t="shared" si="195"/>
        <v>106.11499999999999</v>
      </c>
      <c r="K795" s="33">
        <f t="shared" si="192"/>
        <v>100.52999999999999</v>
      </c>
      <c r="L795" s="33">
        <f t="shared" si="193"/>
        <v>94.944999999999993</v>
      </c>
      <c r="M795" s="33">
        <f t="shared" si="194"/>
        <v>89.359999999999985</v>
      </c>
      <c r="N795" s="33">
        <f t="shared" si="196"/>
        <v>83.774999999999991</v>
      </c>
      <c r="O795" s="33">
        <f t="shared" si="197"/>
        <v>78.19</v>
      </c>
      <c r="P795" s="33">
        <f t="shared" si="198"/>
        <v>72.60499999999999</v>
      </c>
      <c r="Q795" s="33">
        <f t="shared" si="199"/>
        <v>63.668999999999997</v>
      </c>
    </row>
    <row r="796" spans="1:17" s="29" customFormat="1" ht="55.5" customHeight="1" x14ac:dyDescent="0.2">
      <c r="A796" s="24"/>
      <c r="B796" s="24"/>
      <c r="C796" s="107"/>
      <c r="D796" s="42"/>
      <c r="E796" s="42"/>
      <c r="F796" s="42"/>
    </row>
    <row r="797" spans="1:17" s="29" customFormat="1" ht="18" customHeight="1" x14ac:dyDescent="0.2">
      <c r="B797" s="50"/>
      <c r="C797" s="103" t="s">
        <v>67</v>
      </c>
      <c r="D797" s="1" t="s">
        <v>77</v>
      </c>
      <c r="E797" s="1" t="s">
        <v>75</v>
      </c>
      <c r="F797" s="1" t="s">
        <v>221</v>
      </c>
      <c r="G797" s="54" t="s">
        <v>0</v>
      </c>
      <c r="H797" s="77">
        <v>56</v>
      </c>
      <c r="I797" s="32">
        <v>61.5</v>
      </c>
      <c r="J797" s="33">
        <f t="shared" si="195"/>
        <v>58.424999999999997</v>
      </c>
      <c r="K797" s="33">
        <f t="shared" si="192"/>
        <v>55.35</v>
      </c>
      <c r="L797" s="33">
        <f t="shared" si="193"/>
        <v>52.274999999999999</v>
      </c>
      <c r="M797" s="33">
        <f t="shared" si="194"/>
        <v>49.2</v>
      </c>
      <c r="N797" s="33">
        <f t="shared" si="196"/>
        <v>46.125</v>
      </c>
      <c r="O797" s="33">
        <f t="shared" si="197"/>
        <v>43.05</v>
      </c>
      <c r="P797" s="33">
        <f t="shared" si="198"/>
        <v>39.975000000000001</v>
      </c>
      <c r="Q797" s="33">
        <f t="shared" si="199"/>
        <v>35.054999999999993</v>
      </c>
    </row>
    <row r="798" spans="1:17" s="29" customFormat="1" ht="55.5" customHeight="1" x14ac:dyDescent="0.2">
      <c r="A798" s="24"/>
      <c r="B798" s="24"/>
      <c r="C798" s="107"/>
      <c r="D798" s="42"/>
      <c r="E798" s="42"/>
      <c r="F798" s="42"/>
    </row>
    <row r="799" spans="1:17" s="29" customFormat="1" ht="21" customHeight="1" x14ac:dyDescent="0.2">
      <c r="B799" s="24"/>
      <c r="C799" s="103" t="s">
        <v>67</v>
      </c>
      <c r="D799" s="1" t="s">
        <v>79</v>
      </c>
      <c r="E799" s="1" t="s">
        <v>17</v>
      </c>
      <c r="F799" s="1" t="s">
        <v>200</v>
      </c>
      <c r="G799" s="63" t="s">
        <v>172</v>
      </c>
      <c r="H799" s="77">
        <v>56</v>
      </c>
      <c r="I799" s="32">
        <v>18.100000000000001</v>
      </c>
      <c r="J799" s="33">
        <f t="shared" ref="J799:J864" si="232">I799-I799*0.05</f>
        <v>17.195</v>
      </c>
      <c r="K799" s="33">
        <f t="shared" ref="K799:K863" si="233">I799-I799*0.1</f>
        <v>16.290000000000003</v>
      </c>
      <c r="L799" s="33">
        <f t="shared" ref="L799:L863" si="234">I799-I799*0.15</f>
        <v>15.385000000000002</v>
      </c>
      <c r="M799" s="33">
        <f t="shared" ref="M799:M863" si="235">I799-I799*0.2</f>
        <v>14.48</v>
      </c>
      <c r="N799" s="33">
        <f t="shared" ref="N799:N864" si="236">I799-I799*0.25</f>
        <v>13.575000000000001</v>
      </c>
      <c r="O799" s="33">
        <f t="shared" ref="O799:O864" si="237">I799-I799*0.3</f>
        <v>12.670000000000002</v>
      </c>
      <c r="P799" s="33">
        <f t="shared" ref="P799:P864" si="238">I799-I799*0.35</f>
        <v>11.765000000000001</v>
      </c>
      <c r="Q799" s="33">
        <f t="shared" ref="Q799:Q864" si="239">J799-J799*0.4</f>
        <v>10.317</v>
      </c>
    </row>
    <row r="800" spans="1:17" s="29" customFormat="1" ht="21" customHeight="1" x14ac:dyDescent="0.2">
      <c r="B800" s="210"/>
      <c r="C800" s="103" t="s">
        <v>67</v>
      </c>
      <c r="D800" s="211" t="s">
        <v>79</v>
      </c>
      <c r="E800" s="211" t="s">
        <v>17</v>
      </c>
      <c r="F800" s="211" t="s">
        <v>200</v>
      </c>
      <c r="G800" s="94" t="s">
        <v>277</v>
      </c>
      <c r="H800" s="77">
        <v>56</v>
      </c>
      <c r="I800" s="32">
        <v>20.399999999999999</v>
      </c>
      <c r="J800" s="33">
        <f t="shared" si="232"/>
        <v>19.38</v>
      </c>
      <c r="K800" s="33">
        <f t="shared" si="233"/>
        <v>18.36</v>
      </c>
      <c r="L800" s="33">
        <f t="shared" si="234"/>
        <v>17.34</v>
      </c>
      <c r="M800" s="33">
        <f t="shared" si="235"/>
        <v>16.32</v>
      </c>
      <c r="N800" s="33">
        <f t="shared" si="236"/>
        <v>15.299999999999999</v>
      </c>
      <c r="O800" s="33">
        <f t="shared" si="237"/>
        <v>14.28</v>
      </c>
      <c r="P800" s="33">
        <f t="shared" si="238"/>
        <v>13.26</v>
      </c>
      <c r="Q800" s="33">
        <f t="shared" si="239"/>
        <v>11.628</v>
      </c>
    </row>
    <row r="801" spans="2:17" s="29" customFormat="1" ht="21" customHeight="1" x14ac:dyDescent="0.2">
      <c r="B801" s="210"/>
      <c r="C801" s="103" t="s">
        <v>67</v>
      </c>
      <c r="D801" s="211" t="s">
        <v>83</v>
      </c>
      <c r="E801" s="211" t="s">
        <v>17</v>
      </c>
      <c r="F801" s="211" t="s">
        <v>200</v>
      </c>
      <c r="G801" s="63" t="s">
        <v>172</v>
      </c>
      <c r="H801" s="77">
        <v>56</v>
      </c>
      <c r="I801" s="32">
        <v>21.900000000000002</v>
      </c>
      <c r="J801" s="33">
        <f t="shared" si="232"/>
        <v>20.805000000000003</v>
      </c>
      <c r="K801" s="33">
        <f t="shared" si="233"/>
        <v>19.71</v>
      </c>
      <c r="L801" s="33">
        <f t="shared" si="234"/>
        <v>18.615000000000002</v>
      </c>
      <c r="M801" s="33">
        <f t="shared" si="235"/>
        <v>17.520000000000003</v>
      </c>
      <c r="N801" s="33">
        <f t="shared" si="236"/>
        <v>16.425000000000001</v>
      </c>
      <c r="O801" s="33">
        <f t="shared" si="237"/>
        <v>15.330000000000002</v>
      </c>
      <c r="P801" s="33">
        <f t="shared" si="238"/>
        <v>14.235000000000003</v>
      </c>
      <c r="Q801" s="33">
        <f t="shared" si="239"/>
        <v>12.483000000000002</v>
      </c>
    </row>
    <row r="802" spans="2:17" s="29" customFormat="1" ht="21" customHeight="1" x14ac:dyDescent="0.2">
      <c r="B802" s="124"/>
      <c r="C802" s="103" t="s">
        <v>67</v>
      </c>
      <c r="D802" s="126" t="s">
        <v>72</v>
      </c>
      <c r="E802" s="126" t="s">
        <v>58</v>
      </c>
      <c r="F802" s="126" t="s">
        <v>241</v>
      </c>
      <c r="G802" s="63" t="s">
        <v>172</v>
      </c>
      <c r="H802" s="77">
        <v>56</v>
      </c>
      <c r="I802" s="32">
        <v>39.6</v>
      </c>
      <c r="J802" s="33">
        <f t="shared" si="232"/>
        <v>37.620000000000005</v>
      </c>
      <c r="K802" s="33">
        <f t="shared" si="233"/>
        <v>35.64</v>
      </c>
      <c r="L802" s="33">
        <f t="shared" si="234"/>
        <v>33.660000000000004</v>
      </c>
      <c r="M802" s="33">
        <f t="shared" si="235"/>
        <v>31.68</v>
      </c>
      <c r="N802" s="33">
        <f t="shared" si="236"/>
        <v>29.700000000000003</v>
      </c>
      <c r="O802" s="33">
        <f t="shared" si="237"/>
        <v>27.72</v>
      </c>
      <c r="P802" s="33">
        <f t="shared" si="238"/>
        <v>25.740000000000002</v>
      </c>
      <c r="Q802" s="33">
        <f t="shared" si="239"/>
        <v>22.572000000000003</v>
      </c>
    </row>
    <row r="803" spans="2:17" s="29" customFormat="1" ht="21" customHeight="1" x14ac:dyDescent="0.2">
      <c r="B803" s="24"/>
      <c r="C803" s="103" t="s">
        <v>67</v>
      </c>
      <c r="D803" s="1" t="s">
        <v>81</v>
      </c>
      <c r="E803" s="1" t="s">
        <v>97</v>
      </c>
      <c r="F803" s="1" t="s">
        <v>259</v>
      </c>
      <c r="G803" s="63" t="s">
        <v>172</v>
      </c>
      <c r="H803" s="77">
        <v>56</v>
      </c>
      <c r="I803" s="32">
        <v>40.700000000000003</v>
      </c>
      <c r="J803" s="33">
        <f t="shared" si="232"/>
        <v>38.665000000000006</v>
      </c>
      <c r="K803" s="33">
        <f t="shared" si="233"/>
        <v>36.630000000000003</v>
      </c>
      <c r="L803" s="33">
        <f t="shared" si="234"/>
        <v>34.594999999999999</v>
      </c>
      <c r="M803" s="33">
        <f t="shared" si="235"/>
        <v>32.56</v>
      </c>
      <c r="N803" s="33">
        <f t="shared" si="236"/>
        <v>30.525000000000002</v>
      </c>
      <c r="O803" s="33">
        <f t="shared" si="237"/>
        <v>28.490000000000002</v>
      </c>
      <c r="P803" s="33">
        <f t="shared" si="238"/>
        <v>26.455000000000005</v>
      </c>
      <c r="Q803" s="33">
        <f t="shared" si="239"/>
        <v>23.199000000000005</v>
      </c>
    </row>
    <row r="804" spans="2:17" s="29" customFormat="1" ht="21" customHeight="1" x14ac:dyDescent="0.2">
      <c r="B804" s="24"/>
      <c r="C804" s="103" t="s">
        <v>67</v>
      </c>
      <c r="D804" s="1" t="s">
        <v>37</v>
      </c>
      <c r="E804" s="1" t="s">
        <v>72</v>
      </c>
      <c r="F804" s="1" t="s">
        <v>259</v>
      </c>
      <c r="G804" s="63" t="s">
        <v>172</v>
      </c>
      <c r="H804" s="77">
        <v>56</v>
      </c>
      <c r="I804" s="32">
        <v>49.9</v>
      </c>
      <c r="J804" s="33">
        <f t="shared" si="232"/>
        <v>47.405000000000001</v>
      </c>
      <c r="K804" s="33">
        <f t="shared" si="233"/>
        <v>44.91</v>
      </c>
      <c r="L804" s="33">
        <f t="shared" si="234"/>
        <v>42.414999999999999</v>
      </c>
      <c r="M804" s="33">
        <f t="shared" si="235"/>
        <v>39.92</v>
      </c>
      <c r="N804" s="33">
        <f t="shared" si="236"/>
        <v>37.424999999999997</v>
      </c>
      <c r="O804" s="33">
        <f t="shared" si="237"/>
        <v>34.93</v>
      </c>
      <c r="P804" s="33">
        <f t="shared" si="238"/>
        <v>32.435000000000002</v>
      </c>
      <c r="Q804" s="33">
        <f t="shared" si="239"/>
        <v>28.443000000000001</v>
      </c>
    </row>
    <row r="805" spans="2:17" s="29" customFormat="1" ht="37.5" customHeight="1" x14ac:dyDescent="0.2">
      <c r="B805" s="171"/>
      <c r="C805" s="103" t="s">
        <v>322</v>
      </c>
      <c r="D805" s="172" t="s">
        <v>37</v>
      </c>
      <c r="E805" s="172" t="s">
        <v>37</v>
      </c>
      <c r="F805" s="172" t="s">
        <v>68</v>
      </c>
      <c r="G805" s="63" t="s">
        <v>162</v>
      </c>
      <c r="H805" s="77">
        <v>56</v>
      </c>
      <c r="I805" s="32">
        <v>50</v>
      </c>
      <c r="J805" s="33">
        <f t="shared" si="232"/>
        <v>47.5</v>
      </c>
      <c r="K805" s="33">
        <f t="shared" si="233"/>
        <v>45</v>
      </c>
      <c r="L805" s="33">
        <f t="shared" si="234"/>
        <v>42.5</v>
      </c>
      <c r="M805" s="33">
        <f t="shared" si="235"/>
        <v>40</v>
      </c>
      <c r="N805" s="33">
        <f t="shared" si="236"/>
        <v>37.5</v>
      </c>
      <c r="O805" s="33">
        <f t="shared" si="237"/>
        <v>35</v>
      </c>
      <c r="P805" s="33">
        <f t="shared" si="238"/>
        <v>32.5</v>
      </c>
      <c r="Q805" s="33">
        <f t="shared" si="239"/>
        <v>28.5</v>
      </c>
    </row>
    <row r="806" spans="2:17" s="29" customFormat="1" ht="37.5" customHeight="1" x14ac:dyDescent="0.2">
      <c r="B806" s="171"/>
      <c r="C806" s="103" t="s">
        <v>322</v>
      </c>
      <c r="D806" s="172" t="s">
        <v>37</v>
      </c>
      <c r="E806" s="172" t="s">
        <v>37</v>
      </c>
      <c r="F806" s="172" t="s">
        <v>68</v>
      </c>
      <c r="G806" s="94" t="s">
        <v>457</v>
      </c>
      <c r="H806" s="77">
        <v>56</v>
      </c>
      <c r="I806" s="32">
        <v>58.1</v>
      </c>
      <c r="J806" s="33">
        <f t="shared" si="232"/>
        <v>55.195</v>
      </c>
      <c r="K806" s="33">
        <f t="shared" si="233"/>
        <v>52.29</v>
      </c>
      <c r="L806" s="33">
        <f t="shared" si="234"/>
        <v>49.385000000000005</v>
      </c>
      <c r="M806" s="33">
        <f t="shared" si="235"/>
        <v>46.480000000000004</v>
      </c>
      <c r="N806" s="33">
        <f t="shared" si="236"/>
        <v>43.575000000000003</v>
      </c>
      <c r="O806" s="33">
        <f t="shared" si="237"/>
        <v>40.67</v>
      </c>
      <c r="P806" s="33">
        <f t="shared" si="238"/>
        <v>37.765000000000001</v>
      </c>
      <c r="Q806" s="33">
        <f t="shared" si="239"/>
        <v>33.116999999999997</v>
      </c>
    </row>
    <row r="807" spans="2:17" s="29" customFormat="1" ht="37.5" customHeight="1" x14ac:dyDescent="0.2">
      <c r="B807" s="24"/>
      <c r="C807" s="106" t="s">
        <v>322</v>
      </c>
      <c r="D807" s="1" t="s">
        <v>108</v>
      </c>
      <c r="E807" s="1" t="s">
        <v>82</v>
      </c>
      <c r="F807" s="1" t="s">
        <v>302</v>
      </c>
      <c r="G807" s="63" t="s">
        <v>162</v>
      </c>
      <c r="H807" s="77">
        <v>56</v>
      </c>
      <c r="I807" s="32">
        <v>38.700000000000003</v>
      </c>
      <c r="J807" s="33">
        <f t="shared" si="232"/>
        <v>36.765000000000001</v>
      </c>
      <c r="K807" s="33">
        <f t="shared" si="233"/>
        <v>34.830000000000005</v>
      </c>
      <c r="L807" s="33">
        <f t="shared" si="234"/>
        <v>32.895000000000003</v>
      </c>
      <c r="M807" s="33">
        <f t="shared" si="235"/>
        <v>30.96</v>
      </c>
      <c r="N807" s="33">
        <f t="shared" si="236"/>
        <v>29.025000000000002</v>
      </c>
      <c r="O807" s="33">
        <f t="shared" si="237"/>
        <v>27.090000000000003</v>
      </c>
      <c r="P807" s="33">
        <f t="shared" si="238"/>
        <v>25.155000000000001</v>
      </c>
      <c r="Q807" s="33">
        <f t="shared" si="239"/>
        <v>22.058999999999997</v>
      </c>
    </row>
    <row r="808" spans="2:17" s="29" customFormat="1" ht="21" customHeight="1" x14ac:dyDescent="0.2">
      <c r="B808" s="24"/>
      <c r="C808" s="104" t="s">
        <v>67</v>
      </c>
      <c r="D808" s="7" t="s">
        <v>59</v>
      </c>
      <c r="E808" s="7" t="s">
        <v>79</v>
      </c>
      <c r="F808" s="7" t="s">
        <v>259</v>
      </c>
      <c r="G808" s="45" t="s">
        <v>172</v>
      </c>
      <c r="H808" s="80">
        <v>56</v>
      </c>
      <c r="I808" s="32">
        <v>42.1</v>
      </c>
      <c r="J808" s="33">
        <f t="shared" si="232"/>
        <v>39.995000000000005</v>
      </c>
      <c r="K808" s="33">
        <f t="shared" si="233"/>
        <v>37.89</v>
      </c>
      <c r="L808" s="33">
        <f t="shared" si="234"/>
        <v>35.785000000000004</v>
      </c>
      <c r="M808" s="33">
        <f t="shared" si="235"/>
        <v>33.68</v>
      </c>
      <c r="N808" s="33">
        <f t="shared" si="236"/>
        <v>31.575000000000003</v>
      </c>
      <c r="O808" s="33">
        <f t="shared" si="237"/>
        <v>29.47</v>
      </c>
      <c r="P808" s="33">
        <f t="shared" si="238"/>
        <v>27.365000000000002</v>
      </c>
      <c r="Q808" s="33">
        <f t="shared" si="239"/>
        <v>23.997</v>
      </c>
    </row>
    <row r="809" spans="2:17" s="29" customFormat="1" ht="21" customHeight="1" x14ac:dyDescent="0.2">
      <c r="B809" s="24"/>
      <c r="C809" s="104" t="s">
        <v>67</v>
      </c>
      <c r="D809" s="7" t="s">
        <v>70</v>
      </c>
      <c r="E809" s="7" t="s">
        <v>70</v>
      </c>
      <c r="F809" s="7" t="s">
        <v>200</v>
      </c>
      <c r="G809" s="45" t="s">
        <v>222</v>
      </c>
      <c r="H809" s="80">
        <v>56</v>
      </c>
      <c r="I809" s="32">
        <v>35.800000000000004</v>
      </c>
      <c r="J809" s="33">
        <f t="shared" si="232"/>
        <v>34.010000000000005</v>
      </c>
      <c r="K809" s="33">
        <f t="shared" si="233"/>
        <v>32.220000000000006</v>
      </c>
      <c r="L809" s="33">
        <f t="shared" si="234"/>
        <v>30.430000000000003</v>
      </c>
      <c r="M809" s="33">
        <f t="shared" si="235"/>
        <v>28.640000000000004</v>
      </c>
      <c r="N809" s="33">
        <f t="shared" si="236"/>
        <v>26.85</v>
      </c>
      <c r="O809" s="33">
        <f t="shared" si="237"/>
        <v>25.060000000000002</v>
      </c>
      <c r="P809" s="33">
        <f t="shared" si="238"/>
        <v>23.270000000000003</v>
      </c>
      <c r="Q809" s="33">
        <f t="shared" si="239"/>
        <v>20.406000000000002</v>
      </c>
    </row>
    <row r="810" spans="2:17" s="29" customFormat="1" ht="21" customHeight="1" x14ac:dyDescent="0.2">
      <c r="B810" s="24"/>
      <c r="C810" s="103" t="s">
        <v>67</v>
      </c>
      <c r="D810" s="1" t="s">
        <v>70</v>
      </c>
      <c r="E810" s="1" t="s">
        <v>70</v>
      </c>
      <c r="F810" s="1" t="s">
        <v>200</v>
      </c>
      <c r="G810" s="94" t="s">
        <v>277</v>
      </c>
      <c r="H810" s="77">
        <v>56</v>
      </c>
      <c r="I810" s="32">
        <v>44</v>
      </c>
      <c r="J810" s="33">
        <f t="shared" si="232"/>
        <v>41.8</v>
      </c>
      <c r="K810" s="33">
        <f t="shared" si="233"/>
        <v>39.6</v>
      </c>
      <c r="L810" s="33">
        <f t="shared" si="234"/>
        <v>37.4</v>
      </c>
      <c r="M810" s="33">
        <f t="shared" si="235"/>
        <v>35.200000000000003</v>
      </c>
      <c r="N810" s="33">
        <f t="shared" si="236"/>
        <v>33</v>
      </c>
      <c r="O810" s="33">
        <f t="shared" si="237"/>
        <v>30.8</v>
      </c>
      <c r="P810" s="33">
        <f t="shared" si="238"/>
        <v>28.6</v>
      </c>
      <c r="Q810" s="33">
        <f t="shared" si="239"/>
        <v>25.08</v>
      </c>
    </row>
    <row r="811" spans="2:17" s="29" customFormat="1" ht="36.75" customHeight="1" x14ac:dyDescent="0.2">
      <c r="B811" s="24"/>
      <c r="C811" s="103" t="s">
        <v>322</v>
      </c>
      <c r="D811" s="1" t="s">
        <v>70</v>
      </c>
      <c r="E811" s="1" t="s">
        <v>70</v>
      </c>
      <c r="F811" s="1" t="s">
        <v>200</v>
      </c>
      <c r="G811" s="54" t="s">
        <v>162</v>
      </c>
      <c r="H811" s="77">
        <v>56</v>
      </c>
      <c r="I811" s="32">
        <v>49.1</v>
      </c>
      <c r="J811" s="33">
        <f t="shared" si="232"/>
        <v>46.645000000000003</v>
      </c>
      <c r="K811" s="33">
        <f t="shared" si="233"/>
        <v>44.19</v>
      </c>
      <c r="L811" s="33">
        <f t="shared" si="234"/>
        <v>41.734999999999999</v>
      </c>
      <c r="M811" s="33">
        <f t="shared" si="235"/>
        <v>39.28</v>
      </c>
      <c r="N811" s="33">
        <f t="shared" si="236"/>
        <v>36.825000000000003</v>
      </c>
      <c r="O811" s="33">
        <f t="shared" si="237"/>
        <v>34.370000000000005</v>
      </c>
      <c r="P811" s="33">
        <f t="shared" si="238"/>
        <v>31.915000000000003</v>
      </c>
      <c r="Q811" s="33">
        <f t="shared" si="239"/>
        <v>27.987000000000002</v>
      </c>
    </row>
    <row r="812" spans="2:17" s="29" customFormat="1" ht="36.75" customHeight="1" x14ac:dyDescent="0.2">
      <c r="B812" s="24"/>
      <c r="C812" s="105" t="s">
        <v>322</v>
      </c>
      <c r="D812" s="3" t="s">
        <v>70</v>
      </c>
      <c r="E812" s="3" t="s">
        <v>70</v>
      </c>
      <c r="F812" s="3" t="s">
        <v>200</v>
      </c>
      <c r="G812" s="57" t="s">
        <v>360</v>
      </c>
      <c r="H812" s="79">
        <v>56</v>
      </c>
      <c r="I812" s="32">
        <v>57.4</v>
      </c>
      <c r="J812" s="33">
        <f t="shared" si="232"/>
        <v>54.53</v>
      </c>
      <c r="K812" s="33">
        <f t="shared" si="233"/>
        <v>51.66</v>
      </c>
      <c r="L812" s="33">
        <f t="shared" si="234"/>
        <v>48.79</v>
      </c>
      <c r="M812" s="33">
        <f t="shared" si="235"/>
        <v>45.92</v>
      </c>
      <c r="N812" s="33">
        <f t="shared" si="236"/>
        <v>43.05</v>
      </c>
      <c r="O812" s="33">
        <f t="shared" si="237"/>
        <v>40.18</v>
      </c>
      <c r="P812" s="33">
        <f t="shared" si="238"/>
        <v>37.31</v>
      </c>
      <c r="Q812" s="33">
        <f t="shared" si="239"/>
        <v>32.718000000000004</v>
      </c>
    </row>
    <row r="813" spans="2:17" s="29" customFormat="1" ht="21" customHeight="1" x14ac:dyDescent="0.2">
      <c r="B813" s="24"/>
      <c r="C813" s="105" t="s">
        <v>67</v>
      </c>
      <c r="D813" s="3" t="s">
        <v>54</v>
      </c>
      <c r="E813" s="3" t="s">
        <v>20</v>
      </c>
      <c r="F813" s="3" t="s">
        <v>200</v>
      </c>
      <c r="G813" s="88" t="s">
        <v>172</v>
      </c>
      <c r="H813" s="79">
        <v>56</v>
      </c>
      <c r="I813" s="32">
        <v>20.9</v>
      </c>
      <c r="J813" s="33">
        <f t="shared" si="232"/>
        <v>19.854999999999997</v>
      </c>
      <c r="K813" s="33">
        <f t="shared" si="233"/>
        <v>18.809999999999999</v>
      </c>
      <c r="L813" s="33">
        <f t="shared" si="234"/>
        <v>17.765000000000001</v>
      </c>
      <c r="M813" s="33">
        <f t="shared" si="235"/>
        <v>16.72</v>
      </c>
      <c r="N813" s="33">
        <f t="shared" si="236"/>
        <v>15.674999999999999</v>
      </c>
      <c r="O813" s="33">
        <f t="shared" si="237"/>
        <v>14.629999999999999</v>
      </c>
      <c r="P813" s="33">
        <f t="shared" si="238"/>
        <v>13.585000000000001</v>
      </c>
      <c r="Q813" s="33">
        <f t="shared" si="239"/>
        <v>11.912999999999997</v>
      </c>
    </row>
    <row r="814" spans="2:17" s="29" customFormat="1" ht="21" customHeight="1" x14ac:dyDescent="0.2">
      <c r="B814" s="24"/>
      <c r="C814" s="104" t="s">
        <v>67</v>
      </c>
      <c r="D814" s="7" t="s">
        <v>54</v>
      </c>
      <c r="E814" s="7" t="s">
        <v>54</v>
      </c>
      <c r="F814" s="7" t="s">
        <v>68</v>
      </c>
      <c r="G814" s="54" t="s">
        <v>172</v>
      </c>
      <c r="H814" s="80">
        <v>56</v>
      </c>
      <c r="I814" s="32">
        <v>71</v>
      </c>
      <c r="J814" s="33">
        <f t="shared" si="232"/>
        <v>67.45</v>
      </c>
      <c r="K814" s="33">
        <f t="shared" si="233"/>
        <v>63.9</v>
      </c>
      <c r="L814" s="33">
        <f t="shared" si="234"/>
        <v>60.35</v>
      </c>
      <c r="M814" s="33">
        <f t="shared" si="235"/>
        <v>56.8</v>
      </c>
      <c r="N814" s="33">
        <f t="shared" si="236"/>
        <v>53.25</v>
      </c>
      <c r="O814" s="33">
        <f t="shared" si="237"/>
        <v>49.7</v>
      </c>
      <c r="P814" s="33">
        <f t="shared" si="238"/>
        <v>46.150000000000006</v>
      </c>
      <c r="Q814" s="33">
        <f t="shared" si="239"/>
        <v>40.47</v>
      </c>
    </row>
    <row r="815" spans="2:17" s="29" customFormat="1" ht="36.75" customHeight="1" x14ac:dyDescent="0.2">
      <c r="B815" s="24"/>
      <c r="C815" s="104" t="s">
        <v>322</v>
      </c>
      <c r="D815" s="7" t="s">
        <v>75</v>
      </c>
      <c r="E815" s="7" t="s">
        <v>75</v>
      </c>
      <c r="F815" s="7" t="s">
        <v>200</v>
      </c>
      <c r="G815" s="27" t="s">
        <v>162</v>
      </c>
      <c r="H815" s="80">
        <v>56</v>
      </c>
      <c r="I815" s="32">
        <v>57.800000000000004</v>
      </c>
      <c r="J815" s="33">
        <f t="shared" si="232"/>
        <v>54.910000000000004</v>
      </c>
      <c r="K815" s="33">
        <f t="shared" si="233"/>
        <v>52.02</v>
      </c>
      <c r="L815" s="33">
        <f t="shared" si="234"/>
        <v>49.13</v>
      </c>
      <c r="M815" s="33">
        <f t="shared" si="235"/>
        <v>46.24</v>
      </c>
      <c r="N815" s="33">
        <f t="shared" si="236"/>
        <v>43.35</v>
      </c>
      <c r="O815" s="33">
        <f t="shared" si="237"/>
        <v>40.460000000000008</v>
      </c>
      <c r="P815" s="33">
        <f t="shared" si="238"/>
        <v>37.570000000000007</v>
      </c>
      <c r="Q815" s="33">
        <f t="shared" si="239"/>
        <v>32.945999999999998</v>
      </c>
    </row>
    <row r="816" spans="2:17" s="29" customFormat="1" ht="36" customHeight="1" x14ac:dyDescent="0.2">
      <c r="B816" s="24"/>
      <c r="C816" s="105" t="s">
        <v>322</v>
      </c>
      <c r="D816" s="3" t="s">
        <v>75</v>
      </c>
      <c r="E816" s="3" t="s">
        <v>75</v>
      </c>
      <c r="F816" s="3" t="s">
        <v>200</v>
      </c>
      <c r="G816" s="57" t="s">
        <v>360</v>
      </c>
      <c r="H816" s="79">
        <v>56</v>
      </c>
      <c r="I816" s="32">
        <v>68.8</v>
      </c>
      <c r="J816" s="33">
        <f t="shared" si="232"/>
        <v>65.36</v>
      </c>
      <c r="K816" s="33">
        <f t="shared" si="233"/>
        <v>61.919999999999995</v>
      </c>
      <c r="L816" s="33">
        <f t="shared" si="234"/>
        <v>58.48</v>
      </c>
      <c r="M816" s="33">
        <f t="shared" si="235"/>
        <v>55.04</v>
      </c>
      <c r="N816" s="33">
        <f t="shared" si="236"/>
        <v>51.599999999999994</v>
      </c>
      <c r="O816" s="33">
        <f t="shared" si="237"/>
        <v>48.16</v>
      </c>
      <c r="P816" s="33">
        <f t="shared" si="238"/>
        <v>44.72</v>
      </c>
      <c r="Q816" s="33">
        <f t="shared" si="239"/>
        <v>39.215999999999994</v>
      </c>
    </row>
    <row r="817" spans="1:17" s="29" customFormat="1" ht="21" customHeight="1" x14ac:dyDescent="0.2">
      <c r="B817" s="24"/>
      <c r="C817" s="104" t="s">
        <v>329</v>
      </c>
      <c r="D817" s="7" t="s">
        <v>75</v>
      </c>
      <c r="E817" s="7" t="s">
        <v>75</v>
      </c>
      <c r="F817" s="7" t="s">
        <v>200</v>
      </c>
      <c r="G817" s="27" t="s">
        <v>222</v>
      </c>
      <c r="H817" s="80">
        <v>56</v>
      </c>
      <c r="I817" s="32">
        <v>44</v>
      </c>
      <c r="J817" s="33">
        <f t="shared" si="232"/>
        <v>41.8</v>
      </c>
      <c r="K817" s="33">
        <f t="shared" si="233"/>
        <v>39.6</v>
      </c>
      <c r="L817" s="33">
        <f t="shared" si="234"/>
        <v>37.4</v>
      </c>
      <c r="M817" s="33">
        <f t="shared" si="235"/>
        <v>35.200000000000003</v>
      </c>
      <c r="N817" s="33">
        <f t="shared" si="236"/>
        <v>33</v>
      </c>
      <c r="O817" s="33">
        <f t="shared" si="237"/>
        <v>30.8</v>
      </c>
      <c r="P817" s="33">
        <f t="shared" si="238"/>
        <v>28.6</v>
      </c>
      <c r="Q817" s="33">
        <f t="shared" si="239"/>
        <v>25.08</v>
      </c>
    </row>
    <row r="818" spans="1:17" s="29" customFormat="1" ht="21" customHeight="1" x14ac:dyDescent="0.2">
      <c r="B818" s="24"/>
      <c r="C818" s="105" t="s">
        <v>67</v>
      </c>
      <c r="D818" s="3" t="s">
        <v>75</v>
      </c>
      <c r="E818" s="3" t="s">
        <v>75</v>
      </c>
      <c r="F818" s="3" t="s">
        <v>200</v>
      </c>
      <c r="G818" s="57" t="s">
        <v>277</v>
      </c>
      <c r="H818" s="79">
        <v>56</v>
      </c>
      <c r="I818" s="32">
        <v>55</v>
      </c>
      <c r="J818" s="33">
        <f t="shared" si="232"/>
        <v>52.25</v>
      </c>
      <c r="K818" s="33">
        <f t="shared" si="233"/>
        <v>49.5</v>
      </c>
      <c r="L818" s="33">
        <f t="shared" si="234"/>
        <v>46.75</v>
      </c>
      <c r="M818" s="33">
        <f t="shared" si="235"/>
        <v>44</v>
      </c>
      <c r="N818" s="33">
        <f t="shared" si="236"/>
        <v>41.25</v>
      </c>
      <c r="O818" s="33">
        <f t="shared" si="237"/>
        <v>38.5</v>
      </c>
      <c r="P818" s="33">
        <f t="shared" si="238"/>
        <v>35.75</v>
      </c>
      <c r="Q818" s="33">
        <f t="shared" si="239"/>
        <v>31.349999999999998</v>
      </c>
    </row>
    <row r="819" spans="1:17" s="29" customFormat="1" ht="36" customHeight="1" x14ac:dyDescent="0.2">
      <c r="B819" s="245"/>
      <c r="C819" s="103" t="s">
        <v>322</v>
      </c>
      <c r="D819" s="1" t="s">
        <v>60</v>
      </c>
      <c r="E819" s="1" t="s">
        <v>60</v>
      </c>
      <c r="F819" s="1" t="s">
        <v>68</v>
      </c>
      <c r="G819" s="94" t="s">
        <v>360</v>
      </c>
      <c r="H819" s="77">
        <v>56</v>
      </c>
      <c r="I819" s="32">
        <v>93.1</v>
      </c>
      <c r="J819" s="33">
        <f t="shared" si="232"/>
        <v>88.444999999999993</v>
      </c>
      <c r="K819" s="33">
        <f t="shared" si="233"/>
        <v>83.789999999999992</v>
      </c>
      <c r="L819" s="33">
        <f t="shared" si="234"/>
        <v>79.134999999999991</v>
      </c>
      <c r="M819" s="33">
        <f t="shared" si="235"/>
        <v>74.47999999999999</v>
      </c>
      <c r="N819" s="33">
        <f t="shared" si="236"/>
        <v>69.824999999999989</v>
      </c>
      <c r="O819" s="33">
        <f t="shared" si="237"/>
        <v>65.17</v>
      </c>
      <c r="P819" s="33">
        <f t="shared" si="238"/>
        <v>60.515000000000001</v>
      </c>
      <c r="Q819" s="33">
        <f t="shared" si="239"/>
        <v>53.066999999999993</v>
      </c>
    </row>
    <row r="820" spans="1:17" s="29" customFormat="1" ht="21" customHeight="1" x14ac:dyDescent="0.2">
      <c r="B820" s="245"/>
      <c r="C820" s="104" t="s">
        <v>67</v>
      </c>
      <c r="D820" s="7" t="s">
        <v>324</v>
      </c>
      <c r="E820" s="7" t="s">
        <v>204</v>
      </c>
      <c r="F820" s="7" t="s">
        <v>289</v>
      </c>
      <c r="G820" s="45" t="s">
        <v>172</v>
      </c>
      <c r="H820" s="80">
        <v>56</v>
      </c>
      <c r="I820" s="32">
        <v>60.5</v>
      </c>
      <c r="J820" s="33">
        <f t="shared" si="232"/>
        <v>57.475000000000001</v>
      </c>
      <c r="K820" s="33">
        <f t="shared" si="233"/>
        <v>54.45</v>
      </c>
      <c r="L820" s="33">
        <f t="shared" si="234"/>
        <v>51.424999999999997</v>
      </c>
      <c r="M820" s="33">
        <f t="shared" si="235"/>
        <v>48.4</v>
      </c>
      <c r="N820" s="33">
        <f t="shared" si="236"/>
        <v>45.375</v>
      </c>
      <c r="O820" s="33">
        <f t="shared" si="237"/>
        <v>42.35</v>
      </c>
      <c r="P820" s="33">
        <f t="shared" si="238"/>
        <v>39.325000000000003</v>
      </c>
      <c r="Q820" s="33">
        <f t="shared" si="239"/>
        <v>34.484999999999999</v>
      </c>
    </row>
    <row r="821" spans="1:17" s="29" customFormat="1" ht="21" customHeight="1" x14ac:dyDescent="0.2">
      <c r="B821" s="245"/>
      <c r="C821" s="104" t="s">
        <v>67</v>
      </c>
      <c r="D821" s="7" t="s">
        <v>126</v>
      </c>
      <c r="E821" s="7" t="s">
        <v>108</v>
      </c>
      <c r="F821" s="7" t="s">
        <v>200</v>
      </c>
      <c r="G821" s="45" t="s">
        <v>486</v>
      </c>
      <c r="H821" s="80">
        <v>56</v>
      </c>
      <c r="I821" s="32">
        <v>40.5</v>
      </c>
      <c r="J821" s="33">
        <f t="shared" si="232"/>
        <v>38.475000000000001</v>
      </c>
      <c r="K821" s="33">
        <f t="shared" si="233"/>
        <v>36.450000000000003</v>
      </c>
      <c r="L821" s="33">
        <f t="shared" si="234"/>
        <v>34.424999999999997</v>
      </c>
      <c r="M821" s="33">
        <f t="shared" si="235"/>
        <v>32.4</v>
      </c>
      <c r="N821" s="33">
        <f t="shared" si="236"/>
        <v>30.375</v>
      </c>
      <c r="O821" s="33">
        <f t="shared" si="237"/>
        <v>28.35</v>
      </c>
      <c r="P821" s="33">
        <f t="shared" si="238"/>
        <v>26.325000000000003</v>
      </c>
      <c r="Q821" s="33">
        <f t="shared" si="239"/>
        <v>23.085000000000001</v>
      </c>
    </row>
    <row r="822" spans="1:17" s="29" customFormat="1" ht="21" customHeight="1" x14ac:dyDescent="0.2">
      <c r="B822" s="245"/>
      <c r="C822" s="103" t="s">
        <v>67</v>
      </c>
      <c r="D822" s="1" t="s">
        <v>126</v>
      </c>
      <c r="E822" s="1" t="s">
        <v>108</v>
      </c>
      <c r="F822" s="1" t="s">
        <v>200</v>
      </c>
      <c r="G822" s="94" t="s">
        <v>277</v>
      </c>
      <c r="H822" s="77">
        <v>56</v>
      </c>
      <c r="I822" s="32">
        <v>49.5</v>
      </c>
      <c r="J822" s="33">
        <f t="shared" si="232"/>
        <v>47.024999999999999</v>
      </c>
      <c r="K822" s="33">
        <f t="shared" si="233"/>
        <v>44.55</v>
      </c>
      <c r="L822" s="33">
        <f t="shared" si="234"/>
        <v>42.075000000000003</v>
      </c>
      <c r="M822" s="33">
        <f t="shared" si="235"/>
        <v>39.6</v>
      </c>
      <c r="N822" s="33">
        <f t="shared" si="236"/>
        <v>37.125</v>
      </c>
      <c r="O822" s="33">
        <f t="shared" si="237"/>
        <v>34.65</v>
      </c>
      <c r="P822" s="33">
        <f t="shared" si="238"/>
        <v>32.174999999999997</v>
      </c>
      <c r="Q822" s="33">
        <f t="shared" si="239"/>
        <v>28.215</v>
      </c>
    </row>
    <row r="823" spans="1:17" s="29" customFormat="1" ht="36" customHeight="1" x14ac:dyDescent="0.2">
      <c r="B823" s="245"/>
      <c r="C823" s="103" t="s">
        <v>322</v>
      </c>
      <c r="D823" s="1" t="s">
        <v>126</v>
      </c>
      <c r="E823" s="1" t="s">
        <v>108</v>
      </c>
      <c r="F823" s="1" t="s">
        <v>200</v>
      </c>
      <c r="G823" s="54" t="s">
        <v>487</v>
      </c>
      <c r="H823" s="77">
        <v>56</v>
      </c>
      <c r="I823" s="32">
        <v>53.2</v>
      </c>
      <c r="J823" s="33">
        <f t="shared" si="232"/>
        <v>50.540000000000006</v>
      </c>
      <c r="K823" s="33">
        <f t="shared" si="233"/>
        <v>47.88</v>
      </c>
      <c r="L823" s="33">
        <f t="shared" si="234"/>
        <v>45.22</v>
      </c>
      <c r="M823" s="33">
        <f t="shared" si="235"/>
        <v>42.56</v>
      </c>
      <c r="N823" s="33">
        <f t="shared" si="236"/>
        <v>39.900000000000006</v>
      </c>
      <c r="O823" s="33">
        <f t="shared" si="237"/>
        <v>37.24</v>
      </c>
      <c r="P823" s="33">
        <f t="shared" si="238"/>
        <v>34.58</v>
      </c>
      <c r="Q823" s="33">
        <f t="shared" si="239"/>
        <v>30.324000000000002</v>
      </c>
    </row>
    <row r="824" spans="1:17" s="29" customFormat="1" ht="36.75" customHeight="1" x14ac:dyDescent="0.2">
      <c r="B824" s="245"/>
      <c r="C824" s="105" t="s">
        <v>322</v>
      </c>
      <c r="D824" s="3" t="s">
        <v>126</v>
      </c>
      <c r="E824" s="3" t="s">
        <v>108</v>
      </c>
      <c r="F824" s="3" t="s">
        <v>200</v>
      </c>
      <c r="G824" s="57" t="s">
        <v>360</v>
      </c>
      <c r="H824" s="79">
        <v>56</v>
      </c>
      <c r="I824" s="32">
        <v>64.399999999999991</v>
      </c>
      <c r="J824" s="33">
        <f t="shared" si="232"/>
        <v>61.179999999999993</v>
      </c>
      <c r="K824" s="33">
        <f t="shared" si="233"/>
        <v>57.959999999999994</v>
      </c>
      <c r="L824" s="33">
        <f t="shared" si="234"/>
        <v>54.739999999999995</v>
      </c>
      <c r="M824" s="33">
        <f t="shared" si="235"/>
        <v>51.519999999999996</v>
      </c>
      <c r="N824" s="33">
        <f t="shared" si="236"/>
        <v>48.3</v>
      </c>
      <c r="O824" s="33">
        <f t="shared" si="237"/>
        <v>45.08</v>
      </c>
      <c r="P824" s="33">
        <f t="shared" si="238"/>
        <v>41.86</v>
      </c>
      <c r="Q824" s="33">
        <f t="shared" si="239"/>
        <v>36.707999999999998</v>
      </c>
    </row>
    <row r="825" spans="1:17" s="29" customFormat="1" ht="21" customHeight="1" x14ac:dyDescent="0.2">
      <c r="B825" s="245"/>
      <c r="C825" s="104" t="s">
        <v>67</v>
      </c>
      <c r="D825" s="7" t="s">
        <v>130</v>
      </c>
      <c r="E825" s="7" t="s">
        <v>83</v>
      </c>
      <c r="F825" s="7" t="s">
        <v>68</v>
      </c>
      <c r="G825" s="45" t="s">
        <v>172</v>
      </c>
      <c r="H825" s="80">
        <v>56</v>
      </c>
      <c r="I825" s="32">
        <v>60.5</v>
      </c>
      <c r="J825" s="33">
        <f t="shared" si="232"/>
        <v>57.475000000000001</v>
      </c>
      <c r="K825" s="33">
        <f t="shared" si="233"/>
        <v>54.45</v>
      </c>
      <c r="L825" s="33">
        <f t="shared" si="234"/>
        <v>51.424999999999997</v>
      </c>
      <c r="M825" s="33">
        <f t="shared" si="235"/>
        <v>48.4</v>
      </c>
      <c r="N825" s="33">
        <f t="shared" si="236"/>
        <v>45.375</v>
      </c>
      <c r="O825" s="33">
        <f t="shared" si="237"/>
        <v>42.35</v>
      </c>
      <c r="P825" s="33">
        <f t="shared" si="238"/>
        <v>39.325000000000003</v>
      </c>
      <c r="Q825" s="33">
        <f t="shared" si="239"/>
        <v>34.484999999999999</v>
      </c>
    </row>
    <row r="826" spans="1:17" s="29" customFormat="1" ht="37.5" customHeight="1" x14ac:dyDescent="0.2">
      <c r="B826" s="245"/>
      <c r="C826" s="105" t="s">
        <v>322</v>
      </c>
      <c r="D826" s="3" t="s">
        <v>130</v>
      </c>
      <c r="E826" s="3" t="s">
        <v>83</v>
      </c>
      <c r="F826" s="3" t="s">
        <v>68</v>
      </c>
      <c r="G826" s="57" t="s">
        <v>360</v>
      </c>
      <c r="H826" s="79">
        <v>56</v>
      </c>
      <c r="I826" s="32">
        <v>77</v>
      </c>
      <c r="J826" s="33">
        <f t="shared" si="232"/>
        <v>73.150000000000006</v>
      </c>
      <c r="K826" s="33">
        <f t="shared" si="233"/>
        <v>69.3</v>
      </c>
      <c r="L826" s="33">
        <f t="shared" si="234"/>
        <v>65.45</v>
      </c>
      <c r="M826" s="33">
        <f t="shared" si="235"/>
        <v>61.6</v>
      </c>
      <c r="N826" s="33">
        <f t="shared" si="236"/>
        <v>57.75</v>
      </c>
      <c r="O826" s="33">
        <f t="shared" si="237"/>
        <v>53.900000000000006</v>
      </c>
      <c r="P826" s="33">
        <f t="shared" si="238"/>
        <v>50.05</v>
      </c>
      <c r="Q826" s="33">
        <f t="shared" si="239"/>
        <v>43.89</v>
      </c>
    </row>
    <row r="827" spans="1:17" s="29" customFormat="1" ht="21" customHeight="1" x14ac:dyDescent="0.2">
      <c r="B827" s="245"/>
      <c r="C827" s="105" t="s">
        <v>67</v>
      </c>
      <c r="D827" s="3" t="s">
        <v>245</v>
      </c>
      <c r="E827" s="3" t="s">
        <v>35</v>
      </c>
      <c r="F827" s="3" t="s">
        <v>200</v>
      </c>
      <c r="G827" s="88" t="s">
        <v>172</v>
      </c>
      <c r="H827" s="79">
        <v>56</v>
      </c>
      <c r="I827" s="32">
        <v>110.39999999999999</v>
      </c>
      <c r="J827" s="33">
        <f t="shared" si="232"/>
        <v>104.88</v>
      </c>
      <c r="K827" s="33">
        <f t="shared" si="233"/>
        <v>99.359999999999985</v>
      </c>
      <c r="L827" s="33">
        <f t="shared" si="234"/>
        <v>93.839999999999989</v>
      </c>
      <c r="M827" s="33">
        <f t="shared" si="235"/>
        <v>88.32</v>
      </c>
      <c r="N827" s="33">
        <f t="shared" si="236"/>
        <v>82.8</v>
      </c>
      <c r="O827" s="33">
        <f t="shared" si="237"/>
        <v>77.28</v>
      </c>
      <c r="P827" s="33">
        <f t="shared" si="238"/>
        <v>71.759999999999991</v>
      </c>
      <c r="Q827" s="33">
        <f t="shared" si="239"/>
        <v>62.927999999999997</v>
      </c>
    </row>
    <row r="828" spans="1:17" s="29" customFormat="1" ht="21" customHeight="1" x14ac:dyDescent="0.2">
      <c r="B828" s="245"/>
      <c r="C828" s="103" t="s">
        <v>67</v>
      </c>
      <c r="D828" s="1" t="s">
        <v>285</v>
      </c>
      <c r="E828" s="1" t="s">
        <v>64</v>
      </c>
      <c r="F828" s="1" t="s">
        <v>200</v>
      </c>
      <c r="G828" s="54" t="s">
        <v>172</v>
      </c>
      <c r="H828" s="77">
        <v>56</v>
      </c>
      <c r="I828" s="32">
        <v>180.29999999999998</v>
      </c>
      <c r="J828" s="33">
        <f t="shared" si="232"/>
        <v>171.285</v>
      </c>
      <c r="K828" s="33">
        <f t="shared" si="233"/>
        <v>162.26999999999998</v>
      </c>
      <c r="L828" s="33">
        <f t="shared" si="234"/>
        <v>153.255</v>
      </c>
      <c r="M828" s="33">
        <f t="shared" si="235"/>
        <v>144.23999999999998</v>
      </c>
      <c r="N828" s="33">
        <f t="shared" si="236"/>
        <v>135.22499999999999</v>
      </c>
      <c r="O828" s="33">
        <f t="shared" si="237"/>
        <v>126.20999999999998</v>
      </c>
      <c r="P828" s="33">
        <f t="shared" si="238"/>
        <v>117.19499999999999</v>
      </c>
      <c r="Q828" s="33">
        <f t="shared" si="239"/>
        <v>102.771</v>
      </c>
    </row>
    <row r="829" spans="1:17" s="29" customFormat="1" ht="55.5" customHeight="1" x14ac:dyDescent="0.2">
      <c r="A829" s="24"/>
      <c r="B829" s="245"/>
      <c r="C829" s="107"/>
      <c r="D829" s="42"/>
      <c r="E829" s="42"/>
      <c r="F829" s="42"/>
    </row>
    <row r="830" spans="1:17" s="29" customFormat="1" ht="20.25" customHeight="1" x14ac:dyDescent="0.2">
      <c r="B830" s="245"/>
      <c r="C830" s="104" t="s">
        <v>198</v>
      </c>
      <c r="D830" s="7" t="s">
        <v>9</v>
      </c>
      <c r="E830" s="7" t="s">
        <v>10</v>
      </c>
      <c r="F830" s="7" t="s">
        <v>15</v>
      </c>
      <c r="G830" s="45" t="s">
        <v>222</v>
      </c>
      <c r="H830" s="80">
        <v>56</v>
      </c>
      <c r="I830" s="32">
        <v>15</v>
      </c>
      <c r="J830" s="33">
        <f t="shared" si="232"/>
        <v>14.25</v>
      </c>
      <c r="K830" s="33">
        <f t="shared" si="233"/>
        <v>13.5</v>
      </c>
      <c r="L830" s="33">
        <f t="shared" si="234"/>
        <v>12.75</v>
      </c>
      <c r="M830" s="33">
        <f t="shared" si="235"/>
        <v>12</v>
      </c>
      <c r="N830" s="33">
        <f t="shared" si="236"/>
        <v>11.25</v>
      </c>
      <c r="O830" s="33">
        <f t="shared" si="237"/>
        <v>10.5</v>
      </c>
      <c r="P830" s="33">
        <f t="shared" si="238"/>
        <v>9.75</v>
      </c>
      <c r="Q830" s="33">
        <f t="shared" si="239"/>
        <v>8.5500000000000007</v>
      </c>
    </row>
    <row r="831" spans="1:17" s="29" customFormat="1" ht="20.25" customHeight="1" x14ac:dyDescent="0.2">
      <c r="B831" s="245"/>
      <c r="C831" s="105" t="s">
        <v>198</v>
      </c>
      <c r="D831" s="3" t="s">
        <v>9</v>
      </c>
      <c r="E831" s="3" t="s">
        <v>10</v>
      </c>
      <c r="F831" s="3" t="s">
        <v>15</v>
      </c>
      <c r="G831" s="57" t="s">
        <v>277</v>
      </c>
      <c r="H831" s="79">
        <v>56</v>
      </c>
      <c r="I831" s="32">
        <v>16.3</v>
      </c>
      <c r="J831" s="33">
        <f t="shared" si="232"/>
        <v>15.485000000000001</v>
      </c>
      <c r="K831" s="33">
        <f t="shared" si="233"/>
        <v>14.67</v>
      </c>
      <c r="L831" s="33">
        <f t="shared" si="234"/>
        <v>13.855</v>
      </c>
      <c r="M831" s="33">
        <f t="shared" si="235"/>
        <v>13.040000000000001</v>
      </c>
      <c r="N831" s="33">
        <f t="shared" si="236"/>
        <v>12.225000000000001</v>
      </c>
      <c r="O831" s="33">
        <f t="shared" si="237"/>
        <v>11.41</v>
      </c>
      <c r="P831" s="33">
        <f t="shared" si="238"/>
        <v>10.595000000000001</v>
      </c>
      <c r="Q831" s="33">
        <f t="shared" si="239"/>
        <v>9.2910000000000004</v>
      </c>
    </row>
    <row r="832" spans="1:17" s="29" customFormat="1" ht="20.25" customHeight="1" x14ac:dyDescent="0.2">
      <c r="B832" s="245"/>
      <c r="C832" s="104" t="s">
        <v>198</v>
      </c>
      <c r="D832" s="7" t="s">
        <v>21</v>
      </c>
      <c r="E832" s="7" t="s">
        <v>23</v>
      </c>
      <c r="F832" s="7" t="s">
        <v>11</v>
      </c>
      <c r="G832" s="45" t="s">
        <v>222</v>
      </c>
      <c r="H832" s="80">
        <v>56</v>
      </c>
      <c r="I832" s="32">
        <v>19.3</v>
      </c>
      <c r="J832" s="33">
        <f t="shared" si="232"/>
        <v>18.335000000000001</v>
      </c>
      <c r="K832" s="33">
        <f t="shared" si="233"/>
        <v>17.37</v>
      </c>
      <c r="L832" s="33">
        <f t="shared" si="234"/>
        <v>16.405000000000001</v>
      </c>
      <c r="M832" s="33">
        <f t="shared" si="235"/>
        <v>15.440000000000001</v>
      </c>
      <c r="N832" s="33">
        <f t="shared" si="236"/>
        <v>14.475000000000001</v>
      </c>
      <c r="O832" s="33">
        <f t="shared" si="237"/>
        <v>13.510000000000002</v>
      </c>
      <c r="P832" s="33">
        <f t="shared" si="238"/>
        <v>12.545000000000002</v>
      </c>
      <c r="Q832" s="33">
        <f t="shared" si="239"/>
        <v>11.001000000000001</v>
      </c>
    </row>
    <row r="833" spans="1:17" s="29" customFormat="1" ht="21" customHeight="1" x14ac:dyDescent="0.2">
      <c r="A833" s="56"/>
      <c r="B833" s="245"/>
      <c r="C833" s="104" t="s">
        <v>198</v>
      </c>
      <c r="D833" s="7" t="s">
        <v>97</v>
      </c>
      <c r="E833" s="7" t="s">
        <v>199</v>
      </c>
      <c r="F833" s="7" t="s">
        <v>37</v>
      </c>
      <c r="G833" s="45" t="s">
        <v>222</v>
      </c>
      <c r="H833" s="80">
        <v>56</v>
      </c>
      <c r="I833" s="32">
        <v>28.200000000000003</v>
      </c>
      <c r="J833" s="33">
        <f t="shared" si="232"/>
        <v>26.790000000000003</v>
      </c>
      <c r="K833" s="33">
        <f t="shared" si="233"/>
        <v>25.380000000000003</v>
      </c>
      <c r="L833" s="33">
        <f t="shared" si="234"/>
        <v>23.970000000000002</v>
      </c>
      <c r="M833" s="33">
        <f t="shared" si="235"/>
        <v>22.560000000000002</v>
      </c>
      <c r="N833" s="33">
        <f t="shared" si="236"/>
        <v>21.150000000000002</v>
      </c>
      <c r="O833" s="33">
        <f t="shared" si="237"/>
        <v>19.740000000000002</v>
      </c>
      <c r="P833" s="33">
        <f t="shared" si="238"/>
        <v>18.330000000000002</v>
      </c>
      <c r="Q833" s="33">
        <f t="shared" si="239"/>
        <v>16.074000000000002</v>
      </c>
    </row>
    <row r="834" spans="1:17" s="29" customFormat="1" ht="21" customHeight="1" x14ac:dyDescent="0.2">
      <c r="A834" s="50"/>
      <c r="B834" s="245"/>
      <c r="C834" s="105" t="s">
        <v>198</v>
      </c>
      <c r="D834" s="3" t="s">
        <v>97</v>
      </c>
      <c r="E834" s="3" t="s">
        <v>199</v>
      </c>
      <c r="F834" s="3" t="s">
        <v>37</v>
      </c>
      <c r="G834" s="60" t="s">
        <v>239</v>
      </c>
      <c r="H834" s="79">
        <v>18.8</v>
      </c>
      <c r="I834" s="32">
        <v>28.200000000000003</v>
      </c>
      <c r="J834" s="33">
        <f t="shared" si="232"/>
        <v>26.790000000000003</v>
      </c>
      <c r="K834" s="33">
        <f t="shared" si="233"/>
        <v>25.380000000000003</v>
      </c>
      <c r="L834" s="33">
        <f t="shared" si="234"/>
        <v>23.970000000000002</v>
      </c>
      <c r="M834" s="33">
        <f t="shared" si="235"/>
        <v>22.560000000000002</v>
      </c>
      <c r="N834" s="33">
        <f t="shared" si="236"/>
        <v>21.150000000000002</v>
      </c>
      <c r="O834" s="33">
        <f t="shared" si="237"/>
        <v>19.740000000000002</v>
      </c>
      <c r="P834" s="33">
        <f t="shared" si="238"/>
        <v>18.330000000000002</v>
      </c>
      <c r="Q834" s="33">
        <f t="shared" si="239"/>
        <v>16.074000000000002</v>
      </c>
    </row>
    <row r="835" spans="1:17" s="29" customFormat="1" ht="55.5" customHeight="1" x14ac:dyDescent="0.2">
      <c r="A835" s="24"/>
      <c r="B835" s="245"/>
      <c r="C835" s="107"/>
      <c r="D835" s="42"/>
      <c r="E835" s="42"/>
      <c r="F835" s="42"/>
    </row>
    <row r="836" spans="1:17" s="29" customFormat="1" ht="21" customHeight="1" x14ac:dyDescent="0.2">
      <c r="A836" s="56"/>
      <c r="B836" s="245"/>
      <c r="C836" s="103" t="s">
        <v>133</v>
      </c>
      <c r="D836" s="1" t="s">
        <v>122</v>
      </c>
      <c r="E836" s="1" t="s">
        <v>13</v>
      </c>
      <c r="F836" s="1" t="s">
        <v>69</v>
      </c>
      <c r="G836" s="94" t="s">
        <v>392</v>
      </c>
      <c r="H836" s="77">
        <v>56</v>
      </c>
      <c r="I836" s="32">
        <v>102.5</v>
      </c>
      <c r="J836" s="33">
        <f t="shared" si="232"/>
        <v>97.375</v>
      </c>
      <c r="K836" s="33">
        <f t="shared" si="233"/>
        <v>92.25</v>
      </c>
      <c r="L836" s="33">
        <f t="shared" si="234"/>
        <v>87.125</v>
      </c>
      <c r="M836" s="33">
        <f t="shared" si="235"/>
        <v>82</v>
      </c>
      <c r="N836" s="33">
        <f t="shared" si="236"/>
        <v>76.875</v>
      </c>
      <c r="O836" s="33">
        <f t="shared" si="237"/>
        <v>71.75</v>
      </c>
      <c r="P836" s="33">
        <f t="shared" si="238"/>
        <v>66.625</v>
      </c>
      <c r="Q836" s="33">
        <f t="shared" si="239"/>
        <v>58.424999999999997</v>
      </c>
    </row>
    <row r="837" spans="1:17" s="29" customFormat="1" ht="55.5" customHeight="1" x14ac:dyDescent="0.2">
      <c r="A837" s="24"/>
      <c r="B837" s="245"/>
      <c r="C837" s="107"/>
      <c r="D837" s="42"/>
      <c r="E837" s="42"/>
      <c r="F837" s="42"/>
    </row>
    <row r="838" spans="1:17" s="29" customFormat="1" ht="21" customHeight="1" x14ac:dyDescent="0.2">
      <c r="A838" s="56"/>
      <c r="B838" s="245"/>
      <c r="C838" s="103" t="s">
        <v>163</v>
      </c>
      <c r="D838" s="1" t="s">
        <v>39</v>
      </c>
      <c r="E838" s="1" t="s">
        <v>26</v>
      </c>
      <c r="F838" s="1" t="s">
        <v>53</v>
      </c>
      <c r="G838" s="54" t="s">
        <v>180</v>
      </c>
      <c r="H838" s="77">
        <v>56</v>
      </c>
      <c r="I838" s="32">
        <v>77.699999999999989</v>
      </c>
      <c r="J838" s="33">
        <f t="shared" si="232"/>
        <v>73.814999999999984</v>
      </c>
      <c r="K838" s="33">
        <f t="shared" si="233"/>
        <v>69.929999999999993</v>
      </c>
      <c r="L838" s="33">
        <f t="shared" si="234"/>
        <v>66.044999999999987</v>
      </c>
      <c r="M838" s="33">
        <f t="shared" si="235"/>
        <v>62.159999999999989</v>
      </c>
      <c r="N838" s="33">
        <f t="shared" si="236"/>
        <v>58.274999999999991</v>
      </c>
      <c r="O838" s="33">
        <f t="shared" si="237"/>
        <v>54.389999999999993</v>
      </c>
      <c r="P838" s="33">
        <f t="shared" si="238"/>
        <v>50.504999999999995</v>
      </c>
      <c r="Q838" s="33">
        <f t="shared" si="239"/>
        <v>44.288999999999987</v>
      </c>
    </row>
    <row r="839" spans="1:17" s="29" customFormat="1" ht="21" customHeight="1" x14ac:dyDescent="0.2">
      <c r="A839" s="56"/>
      <c r="B839" s="245"/>
      <c r="C839" s="103" t="s">
        <v>163</v>
      </c>
      <c r="D839" s="1" t="s">
        <v>129</v>
      </c>
      <c r="E839" s="1" t="s">
        <v>26</v>
      </c>
      <c r="F839" s="1" t="s">
        <v>73</v>
      </c>
      <c r="G839" s="54" t="s">
        <v>180</v>
      </c>
      <c r="H839" s="77">
        <v>56</v>
      </c>
      <c r="I839" s="32">
        <v>81.599999999999994</v>
      </c>
      <c r="J839" s="33">
        <f t="shared" si="232"/>
        <v>77.52</v>
      </c>
      <c r="K839" s="33">
        <f t="shared" si="233"/>
        <v>73.44</v>
      </c>
      <c r="L839" s="33">
        <f t="shared" si="234"/>
        <v>69.36</v>
      </c>
      <c r="M839" s="33">
        <f t="shared" si="235"/>
        <v>65.28</v>
      </c>
      <c r="N839" s="33">
        <f t="shared" si="236"/>
        <v>61.199999999999996</v>
      </c>
      <c r="O839" s="33">
        <f t="shared" si="237"/>
        <v>57.12</v>
      </c>
      <c r="P839" s="33">
        <f t="shared" si="238"/>
        <v>53.04</v>
      </c>
      <c r="Q839" s="33">
        <f t="shared" si="239"/>
        <v>46.512</v>
      </c>
    </row>
    <row r="840" spans="1:17" s="29" customFormat="1" ht="55.5" customHeight="1" x14ac:dyDescent="0.2">
      <c r="A840" s="24"/>
      <c r="B840" s="24"/>
      <c r="C840" s="107"/>
      <c r="D840" s="42"/>
      <c r="E840" s="42"/>
      <c r="F840" s="42"/>
    </row>
    <row r="841" spans="1:17" s="29" customFormat="1" ht="21" customHeight="1" x14ac:dyDescent="0.2">
      <c r="C841" s="103" t="s">
        <v>14</v>
      </c>
      <c r="D841" s="1" t="s">
        <v>77</v>
      </c>
      <c r="E841" s="1" t="s">
        <v>13</v>
      </c>
      <c r="F841" s="1" t="s">
        <v>70</v>
      </c>
      <c r="G841" s="54" t="s">
        <v>155</v>
      </c>
      <c r="H841" s="77"/>
      <c r="I841" s="32">
        <v>86.399999999999991</v>
      </c>
      <c r="J841" s="33">
        <f t="shared" si="232"/>
        <v>82.08</v>
      </c>
      <c r="K841" s="33">
        <f t="shared" si="233"/>
        <v>77.759999999999991</v>
      </c>
      <c r="L841" s="33">
        <f t="shared" si="234"/>
        <v>73.44</v>
      </c>
      <c r="M841" s="33">
        <f t="shared" si="235"/>
        <v>69.11999999999999</v>
      </c>
      <c r="N841" s="33">
        <f t="shared" si="236"/>
        <v>64.8</v>
      </c>
      <c r="O841" s="33">
        <f t="shared" si="237"/>
        <v>60.47999999999999</v>
      </c>
      <c r="P841" s="33">
        <f t="shared" si="238"/>
        <v>56.16</v>
      </c>
      <c r="Q841" s="33">
        <f t="shared" si="239"/>
        <v>49.247999999999998</v>
      </c>
    </row>
    <row r="842" spans="1:17" s="29" customFormat="1" ht="21" customHeight="1" x14ac:dyDescent="0.2">
      <c r="C842" s="103" t="s">
        <v>14</v>
      </c>
      <c r="D842" s="1" t="s">
        <v>65</v>
      </c>
      <c r="E842" s="1" t="s">
        <v>53</v>
      </c>
      <c r="F842" s="1" t="s">
        <v>39</v>
      </c>
      <c r="G842" s="54" t="s">
        <v>308</v>
      </c>
      <c r="H842" s="77"/>
      <c r="I842" s="32">
        <v>138.4</v>
      </c>
      <c r="J842" s="33">
        <f t="shared" si="232"/>
        <v>131.48000000000002</v>
      </c>
      <c r="K842" s="33">
        <f t="shared" si="233"/>
        <v>124.56</v>
      </c>
      <c r="L842" s="33">
        <f t="shared" si="234"/>
        <v>117.64</v>
      </c>
      <c r="M842" s="33">
        <f t="shared" si="235"/>
        <v>110.72</v>
      </c>
      <c r="N842" s="33">
        <f t="shared" si="236"/>
        <v>103.80000000000001</v>
      </c>
      <c r="O842" s="33">
        <f t="shared" si="237"/>
        <v>96.88</v>
      </c>
      <c r="P842" s="33">
        <f t="shared" si="238"/>
        <v>89.960000000000008</v>
      </c>
      <c r="Q842" s="33">
        <f t="shared" si="239"/>
        <v>78.888000000000005</v>
      </c>
    </row>
    <row r="843" spans="1:17" s="29" customFormat="1" ht="21" customHeight="1" x14ac:dyDescent="0.2">
      <c r="C843" s="103" t="s">
        <v>14</v>
      </c>
      <c r="D843" s="1" t="s">
        <v>45</v>
      </c>
      <c r="E843" s="1" t="s">
        <v>77</v>
      </c>
      <c r="F843" s="1" t="s">
        <v>65</v>
      </c>
      <c r="G843" s="54" t="s">
        <v>308</v>
      </c>
      <c r="H843" s="77"/>
      <c r="I843" s="32">
        <v>200.2</v>
      </c>
      <c r="J843" s="33">
        <f t="shared" si="232"/>
        <v>190.19</v>
      </c>
      <c r="K843" s="33">
        <f t="shared" si="233"/>
        <v>180.17999999999998</v>
      </c>
      <c r="L843" s="33">
        <f t="shared" si="234"/>
        <v>170.17</v>
      </c>
      <c r="M843" s="33">
        <f t="shared" si="235"/>
        <v>160.16</v>
      </c>
      <c r="N843" s="33">
        <f t="shared" si="236"/>
        <v>150.14999999999998</v>
      </c>
      <c r="O843" s="33">
        <f t="shared" si="237"/>
        <v>140.13999999999999</v>
      </c>
      <c r="P843" s="33">
        <f t="shared" si="238"/>
        <v>130.13</v>
      </c>
      <c r="Q843" s="33">
        <f t="shared" si="239"/>
        <v>114.11399999999999</v>
      </c>
    </row>
    <row r="844" spans="1:17" s="29" customFormat="1" ht="21" customHeight="1" x14ac:dyDescent="0.2">
      <c r="C844" s="103" t="s">
        <v>14</v>
      </c>
      <c r="D844" s="1" t="s">
        <v>45</v>
      </c>
      <c r="E844" s="1" t="s">
        <v>77</v>
      </c>
      <c r="F844" s="1" t="s">
        <v>65</v>
      </c>
      <c r="G844" s="54" t="s">
        <v>393</v>
      </c>
      <c r="H844" s="77"/>
      <c r="I844" s="32">
        <v>238.9</v>
      </c>
      <c r="J844" s="33">
        <f t="shared" si="232"/>
        <v>226.95500000000001</v>
      </c>
      <c r="K844" s="33">
        <f t="shared" si="233"/>
        <v>215.01</v>
      </c>
      <c r="L844" s="33">
        <f t="shared" si="234"/>
        <v>203.065</v>
      </c>
      <c r="M844" s="33">
        <f t="shared" si="235"/>
        <v>191.12</v>
      </c>
      <c r="N844" s="33">
        <f t="shared" si="236"/>
        <v>179.17500000000001</v>
      </c>
      <c r="O844" s="33">
        <f t="shared" si="237"/>
        <v>167.23000000000002</v>
      </c>
      <c r="P844" s="33">
        <f t="shared" si="238"/>
        <v>155.28500000000003</v>
      </c>
      <c r="Q844" s="33">
        <f t="shared" si="239"/>
        <v>136.173</v>
      </c>
    </row>
    <row r="845" spans="1:17" s="29" customFormat="1" ht="55.5" customHeight="1" x14ac:dyDescent="0.2">
      <c r="A845" s="214"/>
      <c r="B845" s="214"/>
      <c r="C845" s="107"/>
      <c r="D845" s="42"/>
      <c r="E845" s="42"/>
      <c r="F845" s="42"/>
    </row>
    <row r="846" spans="1:17" s="29" customFormat="1" ht="22.5" customHeight="1" x14ac:dyDescent="0.2">
      <c r="A846" s="187"/>
      <c r="B846" s="187"/>
      <c r="C846" s="103" t="s">
        <v>8</v>
      </c>
      <c r="D846" s="188" t="s">
        <v>9</v>
      </c>
      <c r="E846" s="188" t="s">
        <v>10</v>
      </c>
      <c r="F846" s="188" t="s">
        <v>15</v>
      </c>
      <c r="G846" s="54" t="s">
        <v>505</v>
      </c>
      <c r="H846" s="77">
        <v>5</v>
      </c>
      <c r="I846" s="32">
        <v>22.3</v>
      </c>
      <c r="J846" s="33">
        <f t="shared" si="232"/>
        <v>21.185000000000002</v>
      </c>
      <c r="K846" s="33">
        <f t="shared" si="233"/>
        <v>20.07</v>
      </c>
      <c r="L846" s="33">
        <f t="shared" si="234"/>
        <v>18.955000000000002</v>
      </c>
      <c r="M846" s="33">
        <f t="shared" si="235"/>
        <v>17.84</v>
      </c>
      <c r="N846" s="33">
        <f t="shared" si="236"/>
        <v>16.725000000000001</v>
      </c>
      <c r="O846" s="33">
        <f t="shared" si="237"/>
        <v>15.61</v>
      </c>
      <c r="P846" s="33">
        <f t="shared" si="238"/>
        <v>14.495000000000001</v>
      </c>
      <c r="Q846" s="33">
        <f t="shared" si="239"/>
        <v>12.711</v>
      </c>
    </row>
    <row r="847" spans="1:17" s="29" customFormat="1" ht="22.5" customHeight="1" x14ac:dyDescent="0.2">
      <c r="A847" s="243"/>
      <c r="B847" s="243"/>
      <c r="C847" s="103" t="s">
        <v>8</v>
      </c>
      <c r="D847" s="244" t="s">
        <v>19</v>
      </c>
      <c r="E847" s="244" t="s">
        <v>22</v>
      </c>
      <c r="F847" s="244" t="s">
        <v>72</v>
      </c>
      <c r="G847" s="54" t="s">
        <v>0</v>
      </c>
      <c r="H847" s="77">
        <v>5</v>
      </c>
      <c r="I847" s="32">
        <v>26.1</v>
      </c>
      <c r="J847" s="33">
        <f t="shared" ref="J847" si="240">I847-I847*0.05</f>
        <v>24.795000000000002</v>
      </c>
      <c r="K847" s="33">
        <f t="shared" ref="K847" si="241">I847-I847*0.1</f>
        <v>23.490000000000002</v>
      </c>
      <c r="L847" s="33">
        <f t="shared" ref="L847" si="242">I847-I847*0.15</f>
        <v>22.185000000000002</v>
      </c>
      <c r="M847" s="33">
        <f t="shared" ref="M847" si="243">I847-I847*0.2</f>
        <v>20.880000000000003</v>
      </c>
      <c r="N847" s="33">
        <f t="shared" ref="N847" si="244">I847-I847*0.25</f>
        <v>19.575000000000003</v>
      </c>
      <c r="O847" s="33">
        <f t="shared" ref="O847" si="245">I847-I847*0.3</f>
        <v>18.270000000000003</v>
      </c>
      <c r="P847" s="33">
        <f t="shared" ref="P847" si="246">I847-I847*0.35</f>
        <v>16.965000000000003</v>
      </c>
      <c r="Q847" s="33">
        <f t="shared" ref="Q847" si="247">J847-J847*0.4</f>
        <v>14.877000000000001</v>
      </c>
    </row>
    <row r="848" spans="1:17" s="29" customFormat="1" ht="22.5" customHeight="1" x14ac:dyDescent="0.2">
      <c r="A848" s="204"/>
      <c r="B848" s="204"/>
      <c r="C848" s="103" t="s">
        <v>8</v>
      </c>
      <c r="D848" s="206" t="s">
        <v>17</v>
      </c>
      <c r="E848" s="206" t="s">
        <v>22</v>
      </c>
      <c r="F848" s="206" t="s">
        <v>76</v>
      </c>
      <c r="G848" s="54" t="s">
        <v>0</v>
      </c>
      <c r="H848" s="77">
        <v>5</v>
      </c>
      <c r="I848" s="32">
        <v>28.6</v>
      </c>
      <c r="J848" s="33">
        <f t="shared" si="232"/>
        <v>27.17</v>
      </c>
      <c r="K848" s="33">
        <f t="shared" si="233"/>
        <v>25.740000000000002</v>
      </c>
      <c r="L848" s="33">
        <f t="shared" si="234"/>
        <v>24.310000000000002</v>
      </c>
      <c r="M848" s="33">
        <f t="shared" si="235"/>
        <v>22.880000000000003</v>
      </c>
      <c r="N848" s="33">
        <f t="shared" si="236"/>
        <v>21.450000000000003</v>
      </c>
      <c r="O848" s="33">
        <f t="shared" si="237"/>
        <v>20.020000000000003</v>
      </c>
      <c r="P848" s="33">
        <f t="shared" si="238"/>
        <v>18.590000000000003</v>
      </c>
      <c r="Q848" s="33">
        <f t="shared" si="239"/>
        <v>16.302</v>
      </c>
    </row>
    <row r="849" spans="1:17" s="29" customFormat="1" ht="20.25" customHeight="1" x14ac:dyDescent="0.2">
      <c r="A849" s="187"/>
      <c r="B849" s="187"/>
      <c r="C849" s="103" t="s">
        <v>8</v>
      </c>
      <c r="D849" s="188" t="s">
        <v>26</v>
      </c>
      <c r="E849" s="188" t="s">
        <v>10</v>
      </c>
      <c r="F849" s="188" t="s">
        <v>79</v>
      </c>
      <c r="G849" s="54" t="s">
        <v>0</v>
      </c>
      <c r="H849" s="77">
        <v>5</v>
      </c>
      <c r="I849" s="32">
        <v>31.5</v>
      </c>
      <c r="J849" s="33">
        <f t="shared" si="232"/>
        <v>29.925000000000001</v>
      </c>
      <c r="K849" s="33">
        <f t="shared" si="233"/>
        <v>28.35</v>
      </c>
      <c r="L849" s="33">
        <f t="shared" si="234"/>
        <v>26.774999999999999</v>
      </c>
      <c r="M849" s="33">
        <f t="shared" si="235"/>
        <v>25.2</v>
      </c>
      <c r="N849" s="33">
        <f t="shared" si="236"/>
        <v>23.625</v>
      </c>
      <c r="O849" s="33">
        <f t="shared" si="237"/>
        <v>22.05</v>
      </c>
      <c r="P849" s="33">
        <f t="shared" si="238"/>
        <v>20.475000000000001</v>
      </c>
      <c r="Q849" s="33">
        <f t="shared" si="239"/>
        <v>17.954999999999998</v>
      </c>
    </row>
    <row r="850" spans="1:17" s="29" customFormat="1" ht="21" customHeight="1" x14ac:dyDescent="0.2">
      <c r="C850" s="103" t="s">
        <v>8</v>
      </c>
      <c r="D850" s="1" t="s">
        <v>79</v>
      </c>
      <c r="E850" s="1" t="s">
        <v>22</v>
      </c>
      <c r="F850" s="1" t="s">
        <v>79</v>
      </c>
      <c r="G850" s="54" t="s">
        <v>0</v>
      </c>
      <c r="H850" s="77">
        <v>5</v>
      </c>
      <c r="I850" s="32">
        <v>33.5</v>
      </c>
      <c r="J850" s="33">
        <f t="shared" si="232"/>
        <v>31.824999999999999</v>
      </c>
      <c r="K850" s="33">
        <f t="shared" si="233"/>
        <v>30.15</v>
      </c>
      <c r="L850" s="33">
        <f t="shared" si="234"/>
        <v>28.475000000000001</v>
      </c>
      <c r="M850" s="33">
        <f t="shared" si="235"/>
        <v>26.8</v>
      </c>
      <c r="N850" s="33">
        <f t="shared" si="236"/>
        <v>25.125</v>
      </c>
      <c r="O850" s="33">
        <f t="shared" si="237"/>
        <v>23.450000000000003</v>
      </c>
      <c r="P850" s="33">
        <f t="shared" si="238"/>
        <v>21.774999999999999</v>
      </c>
      <c r="Q850" s="33">
        <f t="shared" si="239"/>
        <v>19.094999999999999</v>
      </c>
    </row>
    <row r="851" spans="1:17" s="29" customFormat="1" ht="55.5" customHeight="1" x14ac:dyDescent="0.2">
      <c r="A851" s="24"/>
      <c r="B851" s="24"/>
      <c r="C851" s="107"/>
      <c r="D851" s="42"/>
      <c r="E851" s="42"/>
      <c r="F851" s="42"/>
    </row>
    <row r="852" spans="1:17" s="29" customFormat="1" ht="21" customHeight="1" x14ac:dyDescent="0.2">
      <c r="C852" s="104" t="s">
        <v>7</v>
      </c>
      <c r="D852" s="7" t="s">
        <v>48</v>
      </c>
      <c r="E852" s="7"/>
      <c r="F852" s="7" t="s">
        <v>15</v>
      </c>
      <c r="G852" s="45" t="s">
        <v>152</v>
      </c>
      <c r="H852" s="80">
        <v>18.8</v>
      </c>
      <c r="I852" s="32">
        <v>52</v>
      </c>
      <c r="J852" s="33">
        <f t="shared" si="232"/>
        <v>49.4</v>
      </c>
      <c r="K852" s="33">
        <f t="shared" si="233"/>
        <v>46.8</v>
      </c>
      <c r="L852" s="33">
        <f t="shared" si="234"/>
        <v>44.2</v>
      </c>
      <c r="M852" s="33">
        <f t="shared" si="235"/>
        <v>41.6</v>
      </c>
      <c r="N852" s="33">
        <f t="shared" si="236"/>
        <v>39</v>
      </c>
      <c r="O852" s="33">
        <f t="shared" si="237"/>
        <v>36.4</v>
      </c>
      <c r="P852" s="33">
        <f t="shared" si="238"/>
        <v>33.799999999999997</v>
      </c>
      <c r="Q852" s="33">
        <f t="shared" si="239"/>
        <v>29.639999999999997</v>
      </c>
    </row>
    <row r="853" spans="1:17" s="29" customFormat="1" ht="21" customHeight="1" x14ac:dyDescent="0.2">
      <c r="C853" s="104" t="s">
        <v>7</v>
      </c>
      <c r="D853" s="7" t="s">
        <v>48</v>
      </c>
      <c r="E853" s="7"/>
      <c r="F853" s="7" t="s">
        <v>488</v>
      </c>
      <c r="G853" s="45" t="s">
        <v>152</v>
      </c>
      <c r="H853" s="80">
        <v>18.8</v>
      </c>
      <c r="I853" s="32">
        <v>142.6</v>
      </c>
      <c r="J853" s="33">
        <f t="shared" ref="J853" si="248">I853-I853*0.05</f>
        <v>135.47</v>
      </c>
      <c r="K853" s="33">
        <f t="shared" ref="K853" si="249">I853-I853*0.1</f>
        <v>128.34</v>
      </c>
      <c r="L853" s="33">
        <f t="shared" ref="L853" si="250">I853-I853*0.15</f>
        <v>121.21</v>
      </c>
      <c r="M853" s="33">
        <f t="shared" ref="M853" si="251">I853-I853*0.2</f>
        <v>114.08</v>
      </c>
      <c r="N853" s="33">
        <f t="shared" ref="N853" si="252">I853-I853*0.25</f>
        <v>106.94999999999999</v>
      </c>
      <c r="O853" s="33">
        <f t="shared" ref="O853" si="253">I853-I853*0.3</f>
        <v>99.82</v>
      </c>
      <c r="P853" s="33">
        <f t="shared" ref="P853" si="254">I853-I853*0.35</f>
        <v>92.69</v>
      </c>
      <c r="Q853" s="33">
        <f t="shared" ref="Q853" si="255">J853-J853*0.4</f>
        <v>81.281999999999996</v>
      </c>
    </row>
    <row r="854" spans="1:17" s="29" customFormat="1" ht="21" customHeight="1" x14ac:dyDescent="0.2">
      <c r="C854" s="103" t="s">
        <v>7</v>
      </c>
      <c r="D854" s="218" t="s">
        <v>49</v>
      </c>
      <c r="E854" s="218"/>
      <c r="F854" s="218" t="s">
        <v>77</v>
      </c>
      <c r="G854" s="54" t="s">
        <v>152</v>
      </c>
      <c r="H854" s="80">
        <v>18.8</v>
      </c>
      <c r="I854" s="32">
        <v>79.2</v>
      </c>
      <c r="J854" s="33">
        <f t="shared" si="232"/>
        <v>75.240000000000009</v>
      </c>
      <c r="K854" s="33">
        <f t="shared" si="233"/>
        <v>71.28</v>
      </c>
      <c r="L854" s="33">
        <f t="shared" si="234"/>
        <v>67.320000000000007</v>
      </c>
      <c r="M854" s="33">
        <f t="shared" si="235"/>
        <v>63.36</v>
      </c>
      <c r="N854" s="33">
        <f t="shared" si="236"/>
        <v>59.400000000000006</v>
      </c>
      <c r="O854" s="33">
        <f t="shared" si="237"/>
        <v>55.44</v>
      </c>
      <c r="P854" s="33">
        <f t="shared" si="238"/>
        <v>51.480000000000004</v>
      </c>
      <c r="Q854" s="33">
        <f t="shared" si="239"/>
        <v>45.144000000000005</v>
      </c>
    </row>
    <row r="855" spans="1:17" s="29" customFormat="1" ht="21" customHeight="1" x14ac:dyDescent="0.2">
      <c r="C855" s="105" t="s">
        <v>7</v>
      </c>
      <c r="D855" s="3" t="s">
        <v>49</v>
      </c>
      <c r="E855" s="3"/>
      <c r="F855" s="3" t="s">
        <v>93</v>
      </c>
      <c r="G855" s="55" t="s">
        <v>152</v>
      </c>
      <c r="H855" s="79">
        <v>18.8</v>
      </c>
      <c r="I855" s="32">
        <v>131.29999999999998</v>
      </c>
      <c r="J855" s="33">
        <f t="shared" si="232"/>
        <v>124.73499999999999</v>
      </c>
      <c r="K855" s="33">
        <f t="shared" si="233"/>
        <v>118.16999999999999</v>
      </c>
      <c r="L855" s="33">
        <f t="shared" si="234"/>
        <v>111.60499999999999</v>
      </c>
      <c r="M855" s="33">
        <f t="shared" si="235"/>
        <v>105.03999999999999</v>
      </c>
      <c r="N855" s="33">
        <f t="shared" si="236"/>
        <v>98.474999999999994</v>
      </c>
      <c r="O855" s="33">
        <f t="shared" si="237"/>
        <v>91.91</v>
      </c>
      <c r="P855" s="33">
        <f t="shared" si="238"/>
        <v>85.344999999999999</v>
      </c>
      <c r="Q855" s="33">
        <f t="shared" si="239"/>
        <v>74.84099999999998</v>
      </c>
    </row>
    <row r="856" spans="1:17" s="29" customFormat="1" ht="55.5" customHeight="1" x14ac:dyDescent="0.2">
      <c r="A856" s="24"/>
      <c r="B856" s="24"/>
      <c r="C856" s="107"/>
      <c r="D856" s="42"/>
      <c r="E856" s="42"/>
      <c r="F856" s="42"/>
    </row>
    <row r="857" spans="1:17" s="29" customFormat="1" ht="21" customHeight="1" x14ac:dyDescent="0.2">
      <c r="A857" s="50"/>
      <c r="C857" s="104" t="s">
        <v>56</v>
      </c>
      <c r="D857" s="7" t="s">
        <v>21</v>
      </c>
      <c r="E857" s="7" t="s">
        <v>19</v>
      </c>
      <c r="F857" s="7" t="s">
        <v>10</v>
      </c>
      <c r="G857" s="45" t="s">
        <v>183</v>
      </c>
      <c r="H857" s="80"/>
      <c r="I857" s="32">
        <v>24.5</v>
      </c>
      <c r="J857" s="33">
        <f t="shared" si="232"/>
        <v>23.274999999999999</v>
      </c>
      <c r="K857" s="33">
        <f t="shared" si="233"/>
        <v>22.05</v>
      </c>
      <c r="L857" s="33">
        <f t="shared" si="234"/>
        <v>20.824999999999999</v>
      </c>
      <c r="M857" s="33">
        <f t="shared" si="235"/>
        <v>19.600000000000001</v>
      </c>
      <c r="N857" s="33">
        <f t="shared" si="236"/>
        <v>18.375</v>
      </c>
      <c r="O857" s="33">
        <f t="shared" si="237"/>
        <v>17.149999999999999</v>
      </c>
      <c r="P857" s="33">
        <f t="shared" si="238"/>
        <v>15.925000000000001</v>
      </c>
      <c r="Q857" s="33">
        <f t="shared" si="239"/>
        <v>13.964999999999998</v>
      </c>
    </row>
    <row r="858" spans="1:17" s="29" customFormat="1" ht="21" customHeight="1" x14ac:dyDescent="0.2">
      <c r="A858" s="50"/>
      <c r="C858" s="105" t="s">
        <v>56</v>
      </c>
      <c r="D858" s="3" t="s">
        <v>21</v>
      </c>
      <c r="E858" s="3" t="s">
        <v>19</v>
      </c>
      <c r="F858" s="3" t="s">
        <v>10</v>
      </c>
      <c r="G858" s="36" t="s">
        <v>184</v>
      </c>
      <c r="H858" s="79"/>
      <c r="I858" s="32">
        <v>53.2</v>
      </c>
      <c r="J858" s="33">
        <f t="shared" si="232"/>
        <v>50.540000000000006</v>
      </c>
      <c r="K858" s="33">
        <f t="shared" si="233"/>
        <v>47.88</v>
      </c>
      <c r="L858" s="33">
        <f t="shared" si="234"/>
        <v>45.22</v>
      </c>
      <c r="M858" s="33">
        <f t="shared" si="235"/>
        <v>42.56</v>
      </c>
      <c r="N858" s="33">
        <f t="shared" si="236"/>
        <v>39.900000000000006</v>
      </c>
      <c r="O858" s="33">
        <f t="shared" si="237"/>
        <v>37.24</v>
      </c>
      <c r="P858" s="33">
        <f t="shared" si="238"/>
        <v>34.58</v>
      </c>
      <c r="Q858" s="33">
        <f t="shared" si="239"/>
        <v>30.324000000000002</v>
      </c>
    </row>
    <row r="859" spans="1:17" s="29" customFormat="1" ht="21" customHeight="1" x14ac:dyDescent="0.2">
      <c r="A859" s="50"/>
      <c r="C859" s="104" t="s">
        <v>56</v>
      </c>
      <c r="D859" s="7" t="s">
        <v>26</v>
      </c>
      <c r="E859" s="7" t="s">
        <v>9</v>
      </c>
      <c r="F859" s="7" t="s">
        <v>17</v>
      </c>
      <c r="G859" s="45" t="s">
        <v>183</v>
      </c>
      <c r="H859" s="80"/>
      <c r="I859" s="32">
        <v>38.5</v>
      </c>
      <c r="J859" s="33">
        <f t="shared" si="232"/>
        <v>36.575000000000003</v>
      </c>
      <c r="K859" s="33">
        <f t="shared" si="233"/>
        <v>34.65</v>
      </c>
      <c r="L859" s="33">
        <f t="shared" si="234"/>
        <v>32.725000000000001</v>
      </c>
      <c r="M859" s="33">
        <f t="shared" si="235"/>
        <v>30.8</v>
      </c>
      <c r="N859" s="33">
        <f t="shared" si="236"/>
        <v>28.875</v>
      </c>
      <c r="O859" s="33">
        <f t="shared" si="237"/>
        <v>26.950000000000003</v>
      </c>
      <c r="P859" s="33">
        <f t="shared" si="238"/>
        <v>25.024999999999999</v>
      </c>
      <c r="Q859" s="33">
        <f t="shared" si="239"/>
        <v>21.945</v>
      </c>
    </row>
    <row r="860" spans="1:17" s="29" customFormat="1" ht="21" customHeight="1" x14ac:dyDescent="0.2">
      <c r="C860" s="105" t="s">
        <v>56</v>
      </c>
      <c r="D860" s="3" t="s">
        <v>26</v>
      </c>
      <c r="E860" s="3" t="s">
        <v>9</v>
      </c>
      <c r="F860" s="3" t="s">
        <v>17</v>
      </c>
      <c r="G860" s="36" t="s">
        <v>184</v>
      </c>
      <c r="H860" s="79"/>
      <c r="I860" s="32">
        <v>74.3</v>
      </c>
      <c r="J860" s="33">
        <f t="shared" si="232"/>
        <v>70.584999999999994</v>
      </c>
      <c r="K860" s="33">
        <f t="shared" si="233"/>
        <v>66.87</v>
      </c>
      <c r="L860" s="33">
        <f t="shared" si="234"/>
        <v>63.155000000000001</v>
      </c>
      <c r="M860" s="33">
        <f t="shared" si="235"/>
        <v>59.44</v>
      </c>
      <c r="N860" s="33">
        <f t="shared" si="236"/>
        <v>55.724999999999994</v>
      </c>
      <c r="O860" s="33">
        <f t="shared" si="237"/>
        <v>52.01</v>
      </c>
      <c r="P860" s="33">
        <f t="shared" si="238"/>
        <v>48.295000000000002</v>
      </c>
      <c r="Q860" s="33">
        <f t="shared" si="239"/>
        <v>42.350999999999999</v>
      </c>
    </row>
    <row r="861" spans="1:17" s="29" customFormat="1" ht="21" customHeight="1" x14ac:dyDescent="0.2">
      <c r="A861" s="50"/>
      <c r="C861" s="104" t="s">
        <v>56</v>
      </c>
      <c r="D861" s="7" t="s">
        <v>11</v>
      </c>
      <c r="E861" s="7" t="s">
        <v>17</v>
      </c>
      <c r="F861" s="7" t="s">
        <v>15</v>
      </c>
      <c r="G861" s="45" t="s">
        <v>183</v>
      </c>
      <c r="H861" s="80"/>
      <c r="I861" s="32">
        <v>41.300000000000004</v>
      </c>
      <c r="J861" s="33">
        <f t="shared" si="232"/>
        <v>39.235000000000007</v>
      </c>
      <c r="K861" s="33">
        <f t="shared" si="233"/>
        <v>37.17</v>
      </c>
      <c r="L861" s="33">
        <f t="shared" si="234"/>
        <v>35.105000000000004</v>
      </c>
      <c r="M861" s="33">
        <f t="shared" si="235"/>
        <v>33.040000000000006</v>
      </c>
      <c r="N861" s="33">
        <f t="shared" si="236"/>
        <v>30.975000000000001</v>
      </c>
      <c r="O861" s="33">
        <f t="shared" si="237"/>
        <v>28.910000000000004</v>
      </c>
      <c r="P861" s="33">
        <f t="shared" si="238"/>
        <v>26.845000000000006</v>
      </c>
      <c r="Q861" s="33">
        <f t="shared" si="239"/>
        <v>23.541000000000004</v>
      </c>
    </row>
    <row r="862" spans="1:17" s="29" customFormat="1" ht="21" customHeight="1" x14ac:dyDescent="0.2">
      <c r="C862" s="105" t="s">
        <v>56</v>
      </c>
      <c r="D862" s="3" t="s">
        <v>11</v>
      </c>
      <c r="E862" s="3" t="s">
        <v>17</v>
      </c>
      <c r="F862" s="3" t="s">
        <v>15</v>
      </c>
      <c r="G862" s="36" t="s">
        <v>184</v>
      </c>
      <c r="H862" s="79"/>
      <c r="I862" s="32">
        <v>137.5</v>
      </c>
      <c r="J862" s="33">
        <f t="shared" si="232"/>
        <v>130.625</v>
      </c>
      <c r="K862" s="33">
        <f t="shared" si="233"/>
        <v>123.75</v>
      </c>
      <c r="L862" s="33">
        <f t="shared" si="234"/>
        <v>116.875</v>
      </c>
      <c r="M862" s="33">
        <f t="shared" si="235"/>
        <v>110</v>
      </c>
      <c r="N862" s="33">
        <f t="shared" si="236"/>
        <v>103.125</v>
      </c>
      <c r="O862" s="33">
        <f t="shared" si="237"/>
        <v>96.25</v>
      </c>
      <c r="P862" s="33">
        <f t="shared" si="238"/>
        <v>89.375</v>
      </c>
      <c r="Q862" s="33">
        <f t="shared" si="239"/>
        <v>78.375</v>
      </c>
    </row>
    <row r="863" spans="1:17" s="29" customFormat="1" ht="21" customHeight="1" x14ac:dyDescent="0.2">
      <c r="C863" s="104" t="s">
        <v>56</v>
      </c>
      <c r="D863" s="7" t="s">
        <v>53</v>
      </c>
      <c r="E863" s="7" t="s">
        <v>15</v>
      </c>
      <c r="F863" s="7" t="s">
        <v>10</v>
      </c>
      <c r="G863" s="45" t="s">
        <v>183</v>
      </c>
      <c r="H863" s="80"/>
      <c r="I863" s="32">
        <v>21.200000000000003</v>
      </c>
      <c r="J863" s="33">
        <f t="shared" si="232"/>
        <v>20.140000000000004</v>
      </c>
      <c r="K863" s="33">
        <f t="shared" si="233"/>
        <v>19.080000000000002</v>
      </c>
      <c r="L863" s="33">
        <f t="shared" si="234"/>
        <v>18.020000000000003</v>
      </c>
      <c r="M863" s="33">
        <f t="shared" si="235"/>
        <v>16.96</v>
      </c>
      <c r="N863" s="33">
        <f t="shared" si="236"/>
        <v>15.900000000000002</v>
      </c>
      <c r="O863" s="33">
        <f t="shared" si="237"/>
        <v>14.840000000000003</v>
      </c>
      <c r="P863" s="33">
        <f t="shared" si="238"/>
        <v>13.780000000000001</v>
      </c>
      <c r="Q863" s="33">
        <f t="shared" si="239"/>
        <v>12.084000000000001</v>
      </c>
    </row>
    <row r="864" spans="1:17" s="29" customFormat="1" ht="21" customHeight="1" x14ac:dyDescent="0.2">
      <c r="C864" s="105" t="s">
        <v>56</v>
      </c>
      <c r="D864" s="3" t="s">
        <v>53</v>
      </c>
      <c r="E864" s="3" t="s">
        <v>15</v>
      </c>
      <c r="F864" s="3" t="s">
        <v>10</v>
      </c>
      <c r="G864" s="36" t="s">
        <v>184</v>
      </c>
      <c r="H864" s="79"/>
      <c r="I864" s="32">
        <v>42.7</v>
      </c>
      <c r="J864" s="33">
        <f t="shared" si="232"/>
        <v>40.565000000000005</v>
      </c>
      <c r="K864" s="33">
        <f t="shared" ref="K864:K929" si="256">I864-I864*0.1</f>
        <v>38.43</v>
      </c>
      <c r="L864" s="33">
        <f t="shared" ref="L864:L929" si="257">I864-I864*0.15</f>
        <v>36.295000000000002</v>
      </c>
      <c r="M864" s="33">
        <f t="shared" ref="M864:M929" si="258">I864-I864*0.2</f>
        <v>34.160000000000004</v>
      </c>
      <c r="N864" s="33">
        <f t="shared" si="236"/>
        <v>32.025000000000006</v>
      </c>
      <c r="O864" s="33">
        <f t="shared" si="237"/>
        <v>29.89</v>
      </c>
      <c r="P864" s="33">
        <f t="shared" si="238"/>
        <v>27.755000000000003</v>
      </c>
      <c r="Q864" s="33">
        <f t="shared" si="239"/>
        <v>24.339000000000002</v>
      </c>
    </row>
    <row r="865" spans="1:17" s="29" customFormat="1" ht="21" customHeight="1" x14ac:dyDescent="0.2">
      <c r="C865" s="104" t="s">
        <v>56</v>
      </c>
      <c r="D865" s="7" t="s">
        <v>53</v>
      </c>
      <c r="E865" s="7" t="s">
        <v>20</v>
      </c>
      <c r="F865" s="7" t="s">
        <v>25</v>
      </c>
      <c r="G865" s="45" t="s">
        <v>183</v>
      </c>
      <c r="H865" s="80"/>
      <c r="I865" s="32">
        <v>29.400000000000002</v>
      </c>
      <c r="J865" s="33">
        <f t="shared" ref="J865:J930" si="259">I865-I865*0.05</f>
        <v>27.930000000000003</v>
      </c>
      <c r="K865" s="33">
        <f t="shared" si="256"/>
        <v>26.46</v>
      </c>
      <c r="L865" s="33">
        <f t="shared" si="257"/>
        <v>24.990000000000002</v>
      </c>
      <c r="M865" s="33">
        <f t="shared" si="258"/>
        <v>23.520000000000003</v>
      </c>
      <c r="N865" s="33">
        <f t="shared" ref="N865:N930" si="260">I865-I865*0.25</f>
        <v>22.05</v>
      </c>
      <c r="O865" s="33">
        <f t="shared" ref="O865:O930" si="261">I865-I865*0.3</f>
        <v>20.580000000000002</v>
      </c>
      <c r="P865" s="33">
        <f t="shared" ref="P865:P930" si="262">I865-I865*0.35</f>
        <v>19.11</v>
      </c>
      <c r="Q865" s="33">
        <f t="shared" ref="Q865:Q930" si="263">J865-J865*0.4</f>
        <v>16.758000000000003</v>
      </c>
    </row>
    <row r="866" spans="1:17" s="29" customFormat="1" ht="21" customHeight="1" x14ac:dyDescent="0.2">
      <c r="A866" s="50"/>
      <c r="C866" s="104" t="s">
        <v>56</v>
      </c>
      <c r="D866" s="7" t="s">
        <v>97</v>
      </c>
      <c r="E866" s="7" t="s">
        <v>27</v>
      </c>
      <c r="F866" s="7" t="s">
        <v>12</v>
      </c>
      <c r="G866" s="45" t="s">
        <v>183</v>
      </c>
      <c r="H866" s="80"/>
      <c r="I866" s="32">
        <v>29.400000000000002</v>
      </c>
      <c r="J866" s="33">
        <f t="shared" si="259"/>
        <v>27.930000000000003</v>
      </c>
      <c r="K866" s="33">
        <f t="shared" si="256"/>
        <v>26.46</v>
      </c>
      <c r="L866" s="33">
        <f t="shared" si="257"/>
        <v>24.990000000000002</v>
      </c>
      <c r="M866" s="33">
        <f t="shared" si="258"/>
        <v>23.520000000000003</v>
      </c>
      <c r="N866" s="33">
        <f t="shared" si="260"/>
        <v>22.05</v>
      </c>
      <c r="O866" s="33">
        <f t="shared" si="261"/>
        <v>20.580000000000002</v>
      </c>
      <c r="P866" s="33">
        <f t="shared" si="262"/>
        <v>19.11</v>
      </c>
      <c r="Q866" s="33">
        <f t="shared" si="263"/>
        <v>16.758000000000003</v>
      </c>
    </row>
    <row r="867" spans="1:17" s="29" customFormat="1" ht="21" customHeight="1" x14ac:dyDescent="0.2">
      <c r="C867" s="105" t="s">
        <v>56</v>
      </c>
      <c r="D867" s="3" t="s">
        <v>97</v>
      </c>
      <c r="E867" s="3" t="s">
        <v>27</v>
      </c>
      <c r="F867" s="3" t="s">
        <v>12</v>
      </c>
      <c r="G867" s="36" t="s">
        <v>184</v>
      </c>
      <c r="H867" s="79"/>
      <c r="I867" s="32">
        <v>53.2</v>
      </c>
      <c r="J867" s="33">
        <f t="shared" si="259"/>
        <v>50.540000000000006</v>
      </c>
      <c r="K867" s="33">
        <f t="shared" si="256"/>
        <v>47.88</v>
      </c>
      <c r="L867" s="33">
        <f t="shared" si="257"/>
        <v>45.22</v>
      </c>
      <c r="M867" s="33">
        <f t="shared" si="258"/>
        <v>42.56</v>
      </c>
      <c r="N867" s="33">
        <f t="shared" si="260"/>
        <v>39.900000000000006</v>
      </c>
      <c r="O867" s="33">
        <f t="shared" si="261"/>
        <v>37.24</v>
      </c>
      <c r="P867" s="33">
        <f t="shared" si="262"/>
        <v>34.58</v>
      </c>
      <c r="Q867" s="33">
        <f t="shared" si="263"/>
        <v>30.324000000000002</v>
      </c>
    </row>
    <row r="868" spans="1:17" s="29" customFormat="1" ht="21" customHeight="1" x14ac:dyDescent="0.2">
      <c r="C868" s="104" t="s">
        <v>56</v>
      </c>
      <c r="D868" s="7" t="s">
        <v>97</v>
      </c>
      <c r="E868" s="7" t="s">
        <v>21</v>
      </c>
      <c r="F868" s="7" t="s">
        <v>26</v>
      </c>
      <c r="G868" s="45" t="s">
        <v>183</v>
      </c>
      <c r="H868" s="80"/>
      <c r="I868" s="32">
        <v>41.300000000000004</v>
      </c>
      <c r="J868" s="33">
        <f t="shared" si="259"/>
        <v>39.235000000000007</v>
      </c>
      <c r="K868" s="33">
        <f t="shared" si="256"/>
        <v>37.17</v>
      </c>
      <c r="L868" s="33">
        <f t="shared" si="257"/>
        <v>35.105000000000004</v>
      </c>
      <c r="M868" s="33">
        <f t="shared" si="258"/>
        <v>33.040000000000006</v>
      </c>
      <c r="N868" s="33">
        <f t="shared" si="260"/>
        <v>30.975000000000001</v>
      </c>
      <c r="O868" s="33">
        <f t="shared" si="261"/>
        <v>28.910000000000004</v>
      </c>
      <c r="P868" s="33">
        <f t="shared" si="262"/>
        <v>26.845000000000006</v>
      </c>
      <c r="Q868" s="33">
        <f t="shared" si="263"/>
        <v>23.541000000000004</v>
      </c>
    </row>
    <row r="869" spans="1:17" s="29" customFormat="1" ht="21" customHeight="1" x14ac:dyDescent="0.2">
      <c r="C869" s="105" t="s">
        <v>56</v>
      </c>
      <c r="D869" s="3" t="s">
        <v>97</v>
      </c>
      <c r="E869" s="3" t="s">
        <v>21</v>
      </c>
      <c r="F869" s="3" t="s">
        <v>26</v>
      </c>
      <c r="G869" s="36" t="s">
        <v>184</v>
      </c>
      <c r="H869" s="79"/>
      <c r="I869" s="32">
        <v>74.3</v>
      </c>
      <c r="J869" s="33">
        <f t="shared" si="259"/>
        <v>70.584999999999994</v>
      </c>
      <c r="K869" s="33">
        <f t="shared" si="256"/>
        <v>66.87</v>
      </c>
      <c r="L869" s="33">
        <f t="shared" si="257"/>
        <v>63.155000000000001</v>
      </c>
      <c r="M869" s="33">
        <f t="shared" si="258"/>
        <v>59.44</v>
      </c>
      <c r="N869" s="33">
        <f t="shared" si="260"/>
        <v>55.724999999999994</v>
      </c>
      <c r="O869" s="33">
        <f t="shared" si="261"/>
        <v>52.01</v>
      </c>
      <c r="P869" s="33">
        <f t="shared" si="262"/>
        <v>48.295000000000002</v>
      </c>
      <c r="Q869" s="33">
        <f t="shared" si="263"/>
        <v>42.350999999999999</v>
      </c>
    </row>
    <row r="870" spans="1:17" s="29" customFormat="1" ht="21" customHeight="1" x14ac:dyDescent="0.2">
      <c r="A870" s="50"/>
      <c r="C870" s="104" t="s">
        <v>56</v>
      </c>
      <c r="D870" s="7" t="s">
        <v>201</v>
      </c>
      <c r="E870" s="7" t="s">
        <v>201</v>
      </c>
      <c r="F870" s="7" t="s">
        <v>113</v>
      </c>
      <c r="G870" s="45" t="s">
        <v>183</v>
      </c>
      <c r="H870" s="80"/>
      <c r="I870" s="32">
        <v>29.400000000000002</v>
      </c>
      <c r="J870" s="33">
        <f t="shared" si="259"/>
        <v>27.930000000000003</v>
      </c>
      <c r="K870" s="33">
        <f t="shared" si="256"/>
        <v>26.46</v>
      </c>
      <c r="L870" s="33">
        <f t="shared" si="257"/>
        <v>24.990000000000002</v>
      </c>
      <c r="M870" s="33">
        <f t="shared" si="258"/>
        <v>23.520000000000003</v>
      </c>
      <c r="N870" s="33">
        <f t="shared" si="260"/>
        <v>22.05</v>
      </c>
      <c r="O870" s="33">
        <f t="shared" si="261"/>
        <v>20.580000000000002</v>
      </c>
      <c r="P870" s="33">
        <f t="shared" si="262"/>
        <v>19.11</v>
      </c>
      <c r="Q870" s="33">
        <f t="shared" si="263"/>
        <v>16.758000000000003</v>
      </c>
    </row>
    <row r="871" spans="1:17" s="29" customFormat="1" ht="21" customHeight="1" x14ac:dyDescent="0.2">
      <c r="C871" s="106" t="s">
        <v>56</v>
      </c>
      <c r="D871" s="5" t="s">
        <v>201</v>
      </c>
      <c r="E871" s="5" t="s">
        <v>201</v>
      </c>
      <c r="F871" s="5" t="s">
        <v>113</v>
      </c>
      <c r="G871" s="98" t="s">
        <v>184</v>
      </c>
      <c r="H871" s="81"/>
      <c r="I871" s="32">
        <v>53.2</v>
      </c>
      <c r="J871" s="33">
        <f t="shared" si="259"/>
        <v>50.540000000000006</v>
      </c>
      <c r="K871" s="33">
        <f t="shared" si="256"/>
        <v>47.88</v>
      </c>
      <c r="L871" s="33">
        <f t="shared" si="257"/>
        <v>45.22</v>
      </c>
      <c r="M871" s="33">
        <f t="shared" si="258"/>
        <v>42.56</v>
      </c>
      <c r="N871" s="33">
        <f t="shared" si="260"/>
        <v>39.900000000000006</v>
      </c>
      <c r="O871" s="33">
        <f t="shared" si="261"/>
        <v>37.24</v>
      </c>
      <c r="P871" s="33">
        <f t="shared" si="262"/>
        <v>34.58</v>
      </c>
      <c r="Q871" s="33">
        <f t="shared" si="263"/>
        <v>30.324000000000002</v>
      </c>
    </row>
    <row r="872" spans="1:17" s="29" customFormat="1" ht="21" customHeight="1" x14ac:dyDescent="0.2">
      <c r="C872" s="103" t="s">
        <v>56</v>
      </c>
      <c r="D872" s="1" t="s">
        <v>81</v>
      </c>
      <c r="E872" s="1" t="s">
        <v>53</v>
      </c>
      <c r="F872" s="1" t="s">
        <v>23</v>
      </c>
      <c r="G872" s="54" t="s">
        <v>183</v>
      </c>
      <c r="H872" s="77"/>
      <c r="I872" s="32">
        <v>38.5</v>
      </c>
      <c r="J872" s="33">
        <f t="shared" si="259"/>
        <v>36.575000000000003</v>
      </c>
      <c r="K872" s="33">
        <f t="shared" si="256"/>
        <v>34.65</v>
      </c>
      <c r="L872" s="33">
        <f t="shared" si="257"/>
        <v>32.725000000000001</v>
      </c>
      <c r="M872" s="33">
        <f t="shared" si="258"/>
        <v>30.8</v>
      </c>
      <c r="N872" s="33">
        <f t="shared" si="260"/>
        <v>28.875</v>
      </c>
      <c r="O872" s="33">
        <f t="shared" si="261"/>
        <v>26.950000000000003</v>
      </c>
      <c r="P872" s="33">
        <f t="shared" si="262"/>
        <v>25.024999999999999</v>
      </c>
      <c r="Q872" s="33">
        <f t="shared" si="263"/>
        <v>21.945</v>
      </c>
    </row>
    <row r="873" spans="1:17" s="29" customFormat="1" ht="21" customHeight="1" x14ac:dyDescent="0.2">
      <c r="C873" s="106" t="s">
        <v>56</v>
      </c>
      <c r="D873" s="5" t="s">
        <v>81</v>
      </c>
      <c r="E873" s="5" t="s">
        <v>53</v>
      </c>
      <c r="F873" s="5" t="s">
        <v>23</v>
      </c>
      <c r="G873" s="98" t="s">
        <v>184</v>
      </c>
      <c r="H873" s="81"/>
      <c r="I873" s="32">
        <v>74.2</v>
      </c>
      <c r="J873" s="33">
        <f t="shared" si="259"/>
        <v>70.490000000000009</v>
      </c>
      <c r="K873" s="33">
        <f t="shared" si="256"/>
        <v>66.78</v>
      </c>
      <c r="L873" s="33">
        <f t="shared" si="257"/>
        <v>63.07</v>
      </c>
      <c r="M873" s="33">
        <f t="shared" si="258"/>
        <v>59.36</v>
      </c>
      <c r="N873" s="33">
        <f t="shared" si="260"/>
        <v>55.650000000000006</v>
      </c>
      <c r="O873" s="33">
        <f t="shared" si="261"/>
        <v>51.94</v>
      </c>
      <c r="P873" s="33">
        <f t="shared" si="262"/>
        <v>48.230000000000004</v>
      </c>
      <c r="Q873" s="33">
        <f t="shared" si="263"/>
        <v>42.294000000000004</v>
      </c>
    </row>
    <row r="874" spans="1:17" s="29" customFormat="1" ht="21" customHeight="1" x14ac:dyDescent="0.2">
      <c r="A874" s="50"/>
      <c r="C874" s="104" t="s">
        <v>56</v>
      </c>
      <c r="D874" s="7" t="s">
        <v>77</v>
      </c>
      <c r="E874" s="7" t="s">
        <v>53</v>
      </c>
      <c r="F874" s="7" t="s">
        <v>13</v>
      </c>
      <c r="G874" s="45" t="s">
        <v>183</v>
      </c>
      <c r="H874" s="80"/>
      <c r="I874" s="32">
        <v>41.300000000000004</v>
      </c>
      <c r="J874" s="33">
        <f t="shared" si="259"/>
        <v>39.235000000000007</v>
      </c>
      <c r="K874" s="33">
        <f t="shared" si="256"/>
        <v>37.17</v>
      </c>
      <c r="L874" s="33">
        <f t="shared" si="257"/>
        <v>35.105000000000004</v>
      </c>
      <c r="M874" s="33">
        <f t="shared" si="258"/>
        <v>33.040000000000006</v>
      </c>
      <c r="N874" s="33">
        <f t="shared" si="260"/>
        <v>30.975000000000001</v>
      </c>
      <c r="O874" s="33">
        <f t="shared" si="261"/>
        <v>28.910000000000004</v>
      </c>
      <c r="P874" s="33">
        <f t="shared" si="262"/>
        <v>26.845000000000006</v>
      </c>
      <c r="Q874" s="33">
        <f t="shared" si="263"/>
        <v>23.541000000000004</v>
      </c>
    </row>
    <row r="875" spans="1:17" s="29" customFormat="1" ht="21" customHeight="1" x14ac:dyDescent="0.2">
      <c r="C875" s="105" t="s">
        <v>56</v>
      </c>
      <c r="D875" s="3" t="s">
        <v>77</v>
      </c>
      <c r="E875" s="3" t="s">
        <v>53</v>
      </c>
      <c r="F875" s="3" t="s">
        <v>13</v>
      </c>
      <c r="G875" s="36" t="s">
        <v>184</v>
      </c>
      <c r="H875" s="79"/>
      <c r="I875" s="32">
        <v>137.5</v>
      </c>
      <c r="J875" s="33">
        <f t="shared" si="259"/>
        <v>130.625</v>
      </c>
      <c r="K875" s="33">
        <f t="shared" si="256"/>
        <v>123.75</v>
      </c>
      <c r="L875" s="33">
        <f t="shared" si="257"/>
        <v>116.875</v>
      </c>
      <c r="M875" s="33">
        <f t="shared" si="258"/>
        <v>110</v>
      </c>
      <c r="N875" s="33">
        <f t="shared" si="260"/>
        <v>103.125</v>
      </c>
      <c r="O875" s="33">
        <f t="shared" si="261"/>
        <v>96.25</v>
      </c>
      <c r="P875" s="33">
        <f t="shared" si="262"/>
        <v>89.375</v>
      </c>
      <c r="Q875" s="33">
        <f t="shared" si="263"/>
        <v>78.375</v>
      </c>
    </row>
    <row r="876" spans="1:17" s="29" customFormat="1" ht="21" customHeight="1" x14ac:dyDescent="0.2">
      <c r="C876" s="104" t="s">
        <v>56</v>
      </c>
      <c r="D876" s="7" t="s">
        <v>77</v>
      </c>
      <c r="E876" s="7" t="s">
        <v>53</v>
      </c>
      <c r="F876" s="7" t="s">
        <v>9</v>
      </c>
      <c r="G876" s="45" t="s">
        <v>183</v>
      </c>
      <c r="H876" s="80"/>
      <c r="I876" s="32">
        <v>66</v>
      </c>
      <c r="J876" s="33">
        <f t="shared" si="259"/>
        <v>62.7</v>
      </c>
      <c r="K876" s="33">
        <f t="shared" si="256"/>
        <v>59.4</v>
      </c>
      <c r="L876" s="33">
        <f t="shared" si="257"/>
        <v>56.1</v>
      </c>
      <c r="M876" s="33">
        <f t="shared" si="258"/>
        <v>52.8</v>
      </c>
      <c r="N876" s="33">
        <f t="shared" si="260"/>
        <v>49.5</v>
      </c>
      <c r="O876" s="33">
        <f t="shared" si="261"/>
        <v>46.2</v>
      </c>
      <c r="P876" s="33">
        <f t="shared" si="262"/>
        <v>42.900000000000006</v>
      </c>
      <c r="Q876" s="33">
        <f t="shared" si="263"/>
        <v>37.620000000000005</v>
      </c>
    </row>
    <row r="877" spans="1:17" s="29" customFormat="1" ht="21" customHeight="1" x14ac:dyDescent="0.2">
      <c r="C877" s="105" t="s">
        <v>56</v>
      </c>
      <c r="D877" s="3" t="s">
        <v>77</v>
      </c>
      <c r="E877" s="3" t="s">
        <v>53</v>
      </c>
      <c r="F877" s="3" t="s">
        <v>9</v>
      </c>
      <c r="G877" s="36" t="s">
        <v>184</v>
      </c>
      <c r="H877" s="79"/>
      <c r="I877" s="32">
        <v>137.5</v>
      </c>
      <c r="J877" s="33">
        <f t="shared" si="259"/>
        <v>130.625</v>
      </c>
      <c r="K877" s="33">
        <f t="shared" si="256"/>
        <v>123.75</v>
      </c>
      <c r="L877" s="33">
        <f t="shared" si="257"/>
        <v>116.875</v>
      </c>
      <c r="M877" s="33">
        <f t="shared" si="258"/>
        <v>110</v>
      </c>
      <c r="N877" s="33">
        <f t="shared" si="260"/>
        <v>103.125</v>
      </c>
      <c r="O877" s="33">
        <f t="shared" si="261"/>
        <v>96.25</v>
      </c>
      <c r="P877" s="33">
        <f t="shared" si="262"/>
        <v>89.375</v>
      </c>
      <c r="Q877" s="33">
        <f t="shared" si="263"/>
        <v>78.375</v>
      </c>
    </row>
    <row r="878" spans="1:17" s="29" customFormat="1" ht="21" customHeight="1" x14ac:dyDescent="0.2">
      <c r="A878" s="50"/>
      <c r="C878" s="104" t="s">
        <v>56</v>
      </c>
      <c r="D878" s="7" t="s">
        <v>77</v>
      </c>
      <c r="E878" s="7" t="s">
        <v>83</v>
      </c>
      <c r="F878" s="7" t="s">
        <v>53</v>
      </c>
      <c r="G878" s="45" t="s">
        <v>183</v>
      </c>
      <c r="H878" s="80"/>
      <c r="I878" s="32">
        <v>66</v>
      </c>
      <c r="J878" s="33">
        <f t="shared" si="259"/>
        <v>62.7</v>
      </c>
      <c r="K878" s="33">
        <f t="shared" si="256"/>
        <v>59.4</v>
      </c>
      <c r="L878" s="33">
        <f t="shared" si="257"/>
        <v>56.1</v>
      </c>
      <c r="M878" s="33">
        <f t="shared" si="258"/>
        <v>52.8</v>
      </c>
      <c r="N878" s="33">
        <f t="shared" si="260"/>
        <v>49.5</v>
      </c>
      <c r="O878" s="33">
        <f t="shared" si="261"/>
        <v>46.2</v>
      </c>
      <c r="P878" s="33">
        <f t="shared" si="262"/>
        <v>42.900000000000006</v>
      </c>
      <c r="Q878" s="33">
        <f t="shared" si="263"/>
        <v>37.620000000000005</v>
      </c>
    </row>
    <row r="879" spans="1:17" s="29" customFormat="1" ht="21" customHeight="1" x14ac:dyDescent="0.2">
      <c r="C879" s="105" t="s">
        <v>56</v>
      </c>
      <c r="D879" s="3" t="s">
        <v>77</v>
      </c>
      <c r="E879" s="3" t="s">
        <v>83</v>
      </c>
      <c r="F879" s="3" t="s">
        <v>53</v>
      </c>
      <c r="G879" s="36" t="s">
        <v>184</v>
      </c>
      <c r="H879" s="79"/>
      <c r="I879" s="32">
        <v>137.5</v>
      </c>
      <c r="J879" s="33">
        <f t="shared" si="259"/>
        <v>130.625</v>
      </c>
      <c r="K879" s="33">
        <f t="shared" si="256"/>
        <v>123.75</v>
      </c>
      <c r="L879" s="33">
        <f t="shared" si="257"/>
        <v>116.875</v>
      </c>
      <c r="M879" s="33">
        <f t="shared" si="258"/>
        <v>110</v>
      </c>
      <c r="N879" s="33">
        <f t="shared" si="260"/>
        <v>103.125</v>
      </c>
      <c r="O879" s="33">
        <f t="shared" si="261"/>
        <v>96.25</v>
      </c>
      <c r="P879" s="33">
        <f t="shared" si="262"/>
        <v>89.375</v>
      </c>
      <c r="Q879" s="33">
        <f t="shared" si="263"/>
        <v>78.375</v>
      </c>
    </row>
    <row r="880" spans="1:17" s="29" customFormat="1" ht="21" customHeight="1" x14ac:dyDescent="0.2">
      <c r="C880" s="104" t="s">
        <v>56</v>
      </c>
      <c r="D880" s="7" t="s">
        <v>37</v>
      </c>
      <c r="E880" s="7" t="s">
        <v>88</v>
      </c>
      <c r="F880" s="7" t="s">
        <v>15</v>
      </c>
      <c r="G880" s="45" t="s">
        <v>183</v>
      </c>
      <c r="H880" s="80"/>
      <c r="I880" s="32">
        <v>66</v>
      </c>
      <c r="J880" s="33">
        <f t="shared" si="259"/>
        <v>62.7</v>
      </c>
      <c r="K880" s="33">
        <f t="shared" si="256"/>
        <v>59.4</v>
      </c>
      <c r="L880" s="33">
        <f t="shared" si="257"/>
        <v>56.1</v>
      </c>
      <c r="M880" s="33">
        <f t="shared" si="258"/>
        <v>52.8</v>
      </c>
      <c r="N880" s="33">
        <f t="shared" si="260"/>
        <v>49.5</v>
      </c>
      <c r="O880" s="33">
        <f t="shared" si="261"/>
        <v>46.2</v>
      </c>
      <c r="P880" s="33">
        <f t="shared" si="262"/>
        <v>42.900000000000006</v>
      </c>
      <c r="Q880" s="33">
        <f t="shared" si="263"/>
        <v>37.620000000000005</v>
      </c>
    </row>
    <row r="881" spans="1:17" s="29" customFormat="1" ht="21" customHeight="1" x14ac:dyDescent="0.2">
      <c r="C881" s="104" t="s">
        <v>56</v>
      </c>
      <c r="D881" s="7" t="s">
        <v>36</v>
      </c>
      <c r="E881" s="7" t="s">
        <v>26</v>
      </c>
      <c r="F881" s="7" t="s">
        <v>27</v>
      </c>
      <c r="G881" s="45" t="s">
        <v>183</v>
      </c>
      <c r="H881" s="80"/>
      <c r="I881" s="32">
        <v>41.3</v>
      </c>
      <c r="J881" s="33">
        <f t="shared" si="259"/>
        <v>39.234999999999999</v>
      </c>
      <c r="K881" s="33">
        <f t="shared" si="256"/>
        <v>37.169999999999995</v>
      </c>
      <c r="L881" s="33">
        <f t="shared" si="257"/>
        <v>35.104999999999997</v>
      </c>
      <c r="M881" s="33">
        <f t="shared" si="258"/>
        <v>33.04</v>
      </c>
      <c r="N881" s="33">
        <f t="shared" si="260"/>
        <v>30.974999999999998</v>
      </c>
      <c r="O881" s="33">
        <f t="shared" si="261"/>
        <v>28.909999999999997</v>
      </c>
      <c r="P881" s="33">
        <f t="shared" si="262"/>
        <v>26.844999999999999</v>
      </c>
      <c r="Q881" s="33">
        <f t="shared" si="263"/>
        <v>23.540999999999997</v>
      </c>
    </row>
    <row r="882" spans="1:17" s="29" customFormat="1" ht="21" customHeight="1" x14ac:dyDescent="0.2">
      <c r="C882" s="104" t="s">
        <v>56</v>
      </c>
      <c r="D882" s="7" t="s">
        <v>36</v>
      </c>
      <c r="E882" s="7" t="s">
        <v>26</v>
      </c>
      <c r="F882" s="7" t="s">
        <v>27</v>
      </c>
      <c r="G882" s="97" t="s">
        <v>184</v>
      </c>
      <c r="H882" s="80"/>
      <c r="I882" s="32">
        <v>137.4</v>
      </c>
      <c r="J882" s="33">
        <f t="shared" si="259"/>
        <v>130.53</v>
      </c>
      <c r="K882" s="33">
        <f t="shared" si="256"/>
        <v>123.66</v>
      </c>
      <c r="L882" s="33">
        <f t="shared" si="257"/>
        <v>116.79</v>
      </c>
      <c r="M882" s="33">
        <f t="shared" si="258"/>
        <v>109.92</v>
      </c>
      <c r="N882" s="33">
        <f t="shared" si="260"/>
        <v>103.05000000000001</v>
      </c>
      <c r="O882" s="33">
        <f t="shared" si="261"/>
        <v>96.18</v>
      </c>
      <c r="P882" s="33">
        <f t="shared" si="262"/>
        <v>89.31</v>
      </c>
      <c r="Q882" s="33">
        <f t="shared" si="263"/>
        <v>78.317999999999998</v>
      </c>
    </row>
    <row r="883" spans="1:17" s="29" customFormat="1" ht="21" customHeight="1" x14ac:dyDescent="0.2">
      <c r="C883" s="103" t="s">
        <v>56</v>
      </c>
      <c r="D883" s="1" t="s">
        <v>36</v>
      </c>
      <c r="E883" s="1" t="s">
        <v>58</v>
      </c>
      <c r="F883" s="1" t="s">
        <v>20</v>
      </c>
      <c r="G883" s="97" t="s">
        <v>184</v>
      </c>
      <c r="H883" s="77"/>
      <c r="I883" s="32">
        <v>137.5</v>
      </c>
      <c r="J883" s="33">
        <f t="shared" si="259"/>
        <v>130.625</v>
      </c>
      <c r="K883" s="33">
        <f t="shared" si="256"/>
        <v>123.75</v>
      </c>
      <c r="L883" s="33">
        <f t="shared" si="257"/>
        <v>116.875</v>
      </c>
      <c r="M883" s="33">
        <f t="shared" si="258"/>
        <v>110</v>
      </c>
      <c r="N883" s="33">
        <f t="shared" si="260"/>
        <v>103.125</v>
      </c>
      <c r="O883" s="33">
        <f t="shared" si="261"/>
        <v>96.25</v>
      </c>
      <c r="P883" s="33">
        <f t="shared" si="262"/>
        <v>89.375</v>
      </c>
      <c r="Q883" s="33">
        <f t="shared" si="263"/>
        <v>78.375</v>
      </c>
    </row>
    <row r="884" spans="1:17" s="29" customFormat="1" ht="21" customHeight="1" x14ac:dyDescent="0.2">
      <c r="C884" s="104" t="s">
        <v>56</v>
      </c>
      <c r="D884" s="7" t="s">
        <v>85</v>
      </c>
      <c r="E884" s="7" t="s">
        <v>85</v>
      </c>
      <c r="F884" s="7" t="s">
        <v>113</v>
      </c>
      <c r="G884" s="45" t="s">
        <v>183</v>
      </c>
      <c r="H884" s="80"/>
      <c r="I884" s="32">
        <v>38.5</v>
      </c>
      <c r="J884" s="33">
        <f t="shared" si="259"/>
        <v>36.575000000000003</v>
      </c>
      <c r="K884" s="33">
        <f t="shared" si="256"/>
        <v>34.65</v>
      </c>
      <c r="L884" s="33">
        <f t="shared" si="257"/>
        <v>32.725000000000001</v>
      </c>
      <c r="M884" s="33">
        <f t="shared" si="258"/>
        <v>30.8</v>
      </c>
      <c r="N884" s="33">
        <f t="shared" si="260"/>
        <v>28.875</v>
      </c>
      <c r="O884" s="33">
        <f t="shared" si="261"/>
        <v>26.950000000000003</v>
      </c>
      <c r="P884" s="33">
        <f t="shared" si="262"/>
        <v>25.024999999999999</v>
      </c>
      <c r="Q884" s="33">
        <f t="shared" si="263"/>
        <v>21.945</v>
      </c>
    </row>
    <row r="885" spans="1:17" s="29" customFormat="1" ht="21" customHeight="1" x14ac:dyDescent="0.2">
      <c r="C885" s="106" t="s">
        <v>56</v>
      </c>
      <c r="D885" s="5" t="s">
        <v>85</v>
      </c>
      <c r="E885" s="5" t="s">
        <v>85</v>
      </c>
      <c r="F885" s="5" t="s">
        <v>113</v>
      </c>
      <c r="G885" s="98" t="s">
        <v>184</v>
      </c>
      <c r="H885" s="81"/>
      <c r="I885" s="32">
        <v>74.3</v>
      </c>
      <c r="J885" s="33">
        <f t="shared" si="259"/>
        <v>70.584999999999994</v>
      </c>
      <c r="K885" s="33">
        <f t="shared" si="256"/>
        <v>66.87</v>
      </c>
      <c r="L885" s="33">
        <f t="shared" si="257"/>
        <v>63.155000000000001</v>
      </c>
      <c r="M885" s="33">
        <f t="shared" si="258"/>
        <v>59.44</v>
      </c>
      <c r="N885" s="33">
        <f t="shared" si="260"/>
        <v>55.724999999999994</v>
      </c>
      <c r="O885" s="33">
        <f t="shared" si="261"/>
        <v>52.01</v>
      </c>
      <c r="P885" s="33">
        <f t="shared" si="262"/>
        <v>48.295000000000002</v>
      </c>
      <c r="Q885" s="33">
        <f t="shared" si="263"/>
        <v>42.350999999999999</v>
      </c>
    </row>
    <row r="886" spans="1:17" s="29" customFormat="1" ht="21" customHeight="1" x14ac:dyDescent="0.2">
      <c r="C886" s="104" t="s">
        <v>56</v>
      </c>
      <c r="D886" s="7" t="s">
        <v>59</v>
      </c>
      <c r="E886" s="7" t="s">
        <v>26</v>
      </c>
      <c r="F886" s="7" t="s">
        <v>27</v>
      </c>
      <c r="G886" s="45" t="s">
        <v>183</v>
      </c>
      <c r="H886" s="80"/>
      <c r="I886" s="32">
        <v>41.300000000000004</v>
      </c>
      <c r="J886" s="33">
        <f t="shared" si="259"/>
        <v>39.235000000000007</v>
      </c>
      <c r="K886" s="33">
        <f t="shared" si="256"/>
        <v>37.17</v>
      </c>
      <c r="L886" s="33">
        <f t="shared" si="257"/>
        <v>35.105000000000004</v>
      </c>
      <c r="M886" s="33">
        <f t="shared" si="258"/>
        <v>33.040000000000006</v>
      </c>
      <c r="N886" s="33">
        <f t="shared" si="260"/>
        <v>30.975000000000001</v>
      </c>
      <c r="O886" s="33">
        <f t="shared" si="261"/>
        <v>28.910000000000004</v>
      </c>
      <c r="P886" s="33">
        <f t="shared" si="262"/>
        <v>26.845000000000006</v>
      </c>
      <c r="Q886" s="33">
        <f t="shared" si="263"/>
        <v>23.541000000000004</v>
      </c>
    </row>
    <row r="887" spans="1:17" s="29" customFormat="1" ht="21" customHeight="1" x14ac:dyDescent="0.2">
      <c r="C887" s="104" t="s">
        <v>56</v>
      </c>
      <c r="D887" s="7" t="s">
        <v>70</v>
      </c>
      <c r="E887" s="7" t="s">
        <v>83</v>
      </c>
      <c r="F887" s="7" t="s">
        <v>23</v>
      </c>
      <c r="G887" s="45" t="s">
        <v>183</v>
      </c>
      <c r="H887" s="80"/>
      <c r="I887" s="32">
        <v>41.300000000000004</v>
      </c>
      <c r="J887" s="33">
        <f t="shared" si="259"/>
        <v>39.235000000000007</v>
      </c>
      <c r="K887" s="33">
        <f t="shared" si="256"/>
        <v>37.17</v>
      </c>
      <c r="L887" s="33">
        <f t="shared" si="257"/>
        <v>35.105000000000004</v>
      </c>
      <c r="M887" s="33">
        <f t="shared" si="258"/>
        <v>33.040000000000006</v>
      </c>
      <c r="N887" s="33">
        <f t="shared" si="260"/>
        <v>30.975000000000001</v>
      </c>
      <c r="O887" s="33">
        <f t="shared" si="261"/>
        <v>28.910000000000004</v>
      </c>
      <c r="P887" s="33">
        <f t="shared" si="262"/>
        <v>26.845000000000006</v>
      </c>
      <c r="Q887" s="33">
        <f t="shared" si="263"/>
        <v>23.541000000000004</v>
      </c>
    </row>
    <row r="888" spans="1:17" s="29" customFormat="1" ht="21" customHeight="1" x14ac:dyDescent="0.2">
      <c r="C888" s="105" t="s">
        <v>56</v>
      </c>
      <c r="D888" s="3" t="s">
        <v>70</v>
      </c>
      <c r="E888" s="3" t="s">
        <v>83</v>
      </c>
      <c r="F888" s="3" t="s">
        <v>23</v>
      </c>
      <c r="G888" s="36" t="s">
        <v>184</v>
      </c>
      <c r="H888" s="79"/>
      <c r="I888" s="32">
        <v>137.5</v>
      </c>
      <c r="J888" s="33">
        <f t="shared" si="259"/>
        <v>130.625</v>
      </c>
      <c r="K888" s="33">
        <f t="shared" si="256"/>
        <v>123.75</v>
      </c>
      <c r="L888" s="33">
        <f t="shared" si="257"/>
        <v>116.875</v>
      </c>
      <c r="M888" s="33">
        <f t="shared" si="258"/>
        <v>110</v>
      </c>
      <c r="N888" s="33">
        <f t="shared" si="260"/>
        <v>103.125</v>
      </c>
      <c r="O888" s="33">
        <f t="shared" si="261"/>
        <v>96.25</v>
      </c>
      <c r="P888" s="33">
        <f t="shared" si="262"/>
        <v>89.375</v>
      </c>
      <c r="Q888" s="33">
        <f t="shared" si="263"/>
        <v>78.375</v>
      </c>
    </row>
    <row r="889" spans="1:17" s="29" customFormat="1" ht="21" customHeight="1" x14ac:dyDescent="0.2">
      <c r="C889" s="105" t="s">
        <v>56</v>
      </c>
      <c r="D889" s="3" t="s">
        <v>114</v>
      </c>
      <c r="E889" s="3" t="s">
        <v>11</v>
      </c>
      <c r="F889" s="3" t="s">
        <v>15</v>
      </c>
      <c r="G889" s="36" t="s">
        <v>184</v>
      </c>
      <c r="H889" s="79"/>
      <c r="I889" s="32">
        <v>137.4</v>
      </c>
      <c r="J889" s="33">
        <f t="shared" si="259"/>
        <v>130.53</v>
      </c>
      <c r="K889" s="33">
        <f t="shared" si="256"/>
        <v>123.66</v>
      </c>
      <c r="L889" s="33">
        <f t="shared" si="257"/>
        <v>116.79</v>
      </c>
      <c r="M889" s="33">
        <f t="shared" si="258"/>
        <v>109.92</v>
      </c>
      <c r="N889" s="33">
        <f t="shared" si="260"/>
        <v>103.05000000000001</v>
      </c>
      <c r="O889" s="33">
        <f t="shared" si="261"/>
        <v>96.18</v>
      </c>
      <c r="P889" s="33">
        <f t="shared" si="262"/>
        <v>89.31</v>
      </c>
      <c r="Q889" s="33">
        <f t="shared" si="263"/>
        <v>78.317999999999998</v>
      </c>
    </row>
    <row r="890" spans="1:17" s="29" customFormat="1" ht="21" customHeight="1" x14ac:dyDescent="0.2">
      <c r="C890" s="105" t="s">
        <v>56</v>
      </c>
      <c r="D890" s="3" t="s">
        <v>75</v>
      </c>
      <c r="E890" s="3" t="s">
        <v>11</v>
      </c>
      <c r="F890" s="3" t="s">
        <v>15</v>
      </c>
      <c r="G890" s="36" t="s">
        <v>184</v>
      </c>
      <c r="H890" s="79"/>
      <c r="I890" s="32">
        <v>137.4</v>
      </c>
      <c r="J890" s="33">
        <f t="shared" si="259"/>
        <v>130.53</v>
      </c>
      <c r="K890" s="33">
        <f t="shared" si="256"/>
        <v>123.66</v>
      </c>
      <c r="L890" s="33">
        <f t="shared" si="257"/>
        <v>116.79</v>
      </c>
      <c r="M890" s="33">
        <f t="shared" si="258"/>
        <v>109.92</v>
      </c>
      <c r="N890" s="33">
        <f t="shared" si="260"/>
        <v>103.05000000000001</v>
      </c>
      <c r="O890" s="33">
        <f t="shared" si="261"/>
        <v>96.18</v>
      </c>
      <c r="P890" s="33">
        <f t="shared" si="262"/>
        <v>89.31</v>
      </c>
      <c r="Q890" s="33">
        <f t="shared" si="263"/>
        <v>78.317999999999998</v>
      </c>
    </row>
    <row r="891" spans="1:17" s="29" customFormat="1" ht="21" customHeight="1" x14ac:dyDescent="0.2">
      <c r="C891" s="103" t="s">
        <v>56</v>
      </c>
      <c r="D891" s="1" t="s">
        <v>75</v>
      </c>
      <c r="E891" s="1" t="s">
        <v>75</v>
      </c>
      <c r="F891" s="1" t="s">
        <v>26</v>
      </c>
      <c r="G891" s="97" t="s">
        <v>184</v>
      </c>
      <c r="H891" s="77"/>
      <c r="I891" s="32">
        <v>264</v>
      </c>
      <c r="J891" s="33">
        <f t="shared" si="259"/>
        <v>250.8</v>
      </c>
      <c r="K891" s="33">
        <f t="shared" si="256"/>
        <v>237.6</v>
      </c>
      <c r="L891" s="33">
        <f t="shared" si="257"/>
        <v>224.4</v>
      </c>
      <c r="M891" s="33">
        <f t="shared" si="258"/>
        <v>211.2</v>
      </c>
      <c r="N891" s="33">
        <f t="shared" si="260"/>
        <v>198</v>
      </c>
      <c r="O891" s="33">
        <f t="shared" si="261"/>
        <v>184.8</v>
      </c>
      <c r="P891" s="33">
        <f t="shared" si="262"/>
        <v>171.60000000000002</v>
      </c>
      <c r="Q891" s="33">
        <f t="shared" si="263"/>
        <v>150.48000000000002</v>
      </c>
    </row>
    <row r="892" spans="1:17" s="29" customFormat="1" ht="21" customHeight="1" x14ac:dyDescent="0.2">
      <c r="C892" s="104" t="s">
        <v>56</v>
      </c>
      <c r="D892" s="7" t="s">
        <v>55</v>
      </c>
      <c r="E892" s="7" t="s">
        <v>83</v>
      </c>
      <c r="F892" s="7" t="s">
        <v>15</v>
      </c>
      <c r="G892" s="45" t="s">
        <v>183</v>
      </c>
      <c r="H892" s="80"/>
      <c r="I892" s="32">
        <v>66</v>
      </c>
      <c r="J892" s="33">
        <f t="shared" si="259"/>
        <v>62.7</v>
      </c>
      <c r="K892" s="33">
        <f t="shared" si="256"/>
        <v>59.4</v>
      </c>
      <c r="L892" s="33">
        <f t="shared" si="257"/>
        <v>56.1</v>
      </c>
      <c r="M892" s="33">
        <f t="shared" si="258"/>
        <v>52.8</v>
      </c>
      <c r="N892" s="33">
        <f t="shared" si="260"/>
        <v>49.5</v>
      </c>
      <c r="O892" s="33">
        <f t="shared" si="261"/>
        <v>46.2</v>
      </c>
      <c r="P892" s="33">
        <f t="shared" si="262"/>
        <v>42.900000000000006</v>
      </c>
      <c r="Q892" s="33">
        <f t="shared" si="263"/>
        <v>37.620000000000005</v>
      </c>
    </row>
    <row r="893" spans="1:17" s="29" customFormat="1" ht="21" customHeight="1" x14ac:dyDescent="0.2">
      <c r="C893" s="105" t="s">
        <v>56</v>
      </c>
      <c r="D893" s="3" t="s">
        <v>55</v>
      </c>
      <c r="E893" s="3" t="s">
        <v>83</v>
      </c>
      <c r="F893" s="3" t="s">
        <v>15</v>
      </c>
      <c r="G893" s="36" t="s">
        <v>184</v>
      </c>
      <c r="H893" s="79"/>
      <c r="I893" s="32">
        <v>137.5</v>
      </c>
      <c r="J893" s="33">
        <f t="shared" si="259"/>
        <v>130.625</v>
      </c>
      <c r="K893" s="33">
        <f t="shared" si="256"/>
        <v>123.75</v>
      </c>
      <c r="L893" s="33">
        <f t="shared" si="257"/>
        <v>116.875</v>
      </c>
      <c r="M893" s="33">
        <f t="shared" si="258"/>
        <v>110</v>
      </c>
      <c r="N893" s="33">
        <f t="shared" si="260"/>
        <v>103.125</v>
      </c>
      <c r="O893" s="33">
        <f t="shared" si="261"/>
        <v>96.25</v>
      </c>
      <c r="P893" s="33">
        <f t="shared" si="262"/>
        <v>89.375</v>
      </c>
      <c r="Q893" s="33">
        <f t="shared" si="263"/>
        <v>78.375</v>
      </c>
    </row>
    <row r="894" spans="1:17" s="29" customFormat="1" ht="21" customHeight="1" x14ac:dyDescent="0.2">
      <c r="C894" s="104" t="s">
        <v>56</v>
      </c>
      <c r="D894" s="7" t="s">
        <v>75</v>
      </c>
      <c r="E894" s="7" t="s">
        <v>11</v>
      </c>
      <c r="F894" s="7" t="s">
        <v>15</v>
      </c>
      <c r="G894" s="45" t="s">
        <v>183</v>
      </c>
      <c r="H894" s="80"/>
      <c r="I894" s="32">
        <v>41.300000000000004</v>
      </c>
      <c r="J894" s="33">
        <f t="shared" si="259"/>
        <v>39.235000000000007</v>
      </c>
      <c r="K894" s="33">
        <f t="shared" si="256"/>
        <v>37.17</v>
      </c>
      <c r="L894" s="33">
        <f t="shared" si="257"/>
        <v>35.105000000000004</v>
      </c>
      <c r="M894" s="33">
        <f t="shared" si="258"/>
        <v>33.040000000000006</v>
      </c>
      <c r="N894" s="33">
        <f t="shared" si="260"/>
        <v>30.975000000000001</v>
      </c>
      <c r="O894" s="33">
        <f t="shared" si="261"/>
        <v>28.910000000000004</v>
      </c>
      <c r="P894" s="33">
        <f t="shared" si="262"/>
        <v>26.845000000000006</v>
      </c>
      <c r="Q894" s="33">
        <f t="shared" si="263"/>
        <v>23.541000000000004</v>
      </c>
    </row>
    <row r="895" spans="1:17" s="29" customFormat="1" ht="21" customHeight="1" x14ac:dyDescent="0.2">
      <c r="C895" s="105" t="s">
        <v>56</v>
      </c>
      <c r="D895" s="3" t="s">
        <v>75</v>
      </c>
      <c r="E895" s="3" t="s">
        <v>11</v>
      </c>
      <c r="F895" s="3" t="s">
        <v>15</v>
      </c>
      <c r="G895" s="36" t="s">
        <v>184</v>
      </c>
      <c r="H895" s="79"/>
      <c r="I895" s="32">
        <v>137.4</v>
      </c>
      <c r="J895" s="33">
        <f t="shared" si="259"/>
        <v>130.53</v>
      </c>
      <c r="K895" s="33">
        <f t="shared" si="256"/>
        <v>123.66</v>
      </c>
      <c r="L895" s="33">
        <f t="shared" si="257"/>
        <v>116.79</v>
      </c>
      <c r="M895" s="33">
        <f t="shared" si="258"/>
        <v>109.92</v>
      </c>
      <c r="N895" s="33">
        <f t="shared" si="260"/>
        <v>103.05000000000001</v>
      </c>
      <c r="O895" s="33">
        <f t="shared" si="261"/>
        <v>96.18</v>
      </c>
      <c r="P895" s="33">
        <f t="shared" si="262"/>
        <v>89.31</v>
      </c>
      <c r="Q895" s="33">
        <f t="shared" si="263"/>
        <v>78.317999999999998</v>
      </c>
    </row>
    <row r="896" spans="1:17" s="29" customFormat="1" ht="21" customHeight="1" x14ac:dyDescent="0.2">
      <c r="A896" s="50"/>
      <c r="C896" s="103" t="s">
        <v>56</v>
      </c>
      <c r="D896" s="1" t="s">
        <v>136</v>
      </c>
      <c r="E896" s="1" t="s">
        <v>77</v>
      </c>
      <c r="F896" s="1" t="s">
        <v>26</v>
      </c>
      <c r="G896" s="54" t="s">
        <v>183</v>
      </c>
      <c r="H896" s="77"/>
      <c r="I896" s="32">
        <v>121</v>
      </c>
      <c r="J896" s="33">
        <f t="shared" si="259"/>
        <v>114.95</v>
      </c>
      <c r="K896" s="33">
        <f t="shared" si="256"/>
        <v>108.9</v>
      </c>
      <c r="L896" s="33">
        <f t="shared" si="257"/>
        <v>102.85</v>
      </c>
      <c r="M896" s="33">
        <f t="shared" si="258"/>
        <v>96.8</v>
      </c>
      <c r="N896" s="33">
        <f t="shared" si="260"/>
        <v>90.75</v>
      </c>
      <c r="O896" s="33">
        <f t="shared" si="261"/>
        <v>84.7</v>
      </c>
      <c r="P896" s="33">
        <f t="shared" si="262"/>
        <v>78.650000000000006</v>
      </c>
      <c r="Q896" s="33">
        <f t="shared" si="263"/>
        <v>68.97</v>
      </c>
    </row>
    <row r="897" spans="1:17" s="29" customFormat="1" ht="21" customHeight="1" x14ac:dyDescent="0.2">
      <c r="A897" s="50"/>
      <c r="C897" s="104" t="s">
        <v>56</v>
      </c>
      <c r="D897" s="7" t="s">
        <v>35</v>
      </c>
      <c r="E897" s="7" t="s">
        <v>59</v>
      </c>
      <c r="F897" s="7" t="s">
        <v>13</v>
      </c>
      <c r="G897" s="45" t="s">
        <v>183</v>
      </c>
      <c r="H897" s="80"/>
      <c r="I897" s="32">
        <v>66</v>
      </c>
      <c r="J897" s="33">
        <f t="shared" si="259"/>
        <v>62.7</v>
      </c>
      <c r="K897" s="33">
        <f t="shared" si="256"/>
        <v>59.4</v>
      </c>
      <c r="L897" s="33">
        <f t="shared" si="257"/>
        <v>56.1</v>
      </c>
      <c r="M897" s="33">
        <f t="shared" si="258"/>
        <v>52.8</v>
      </c>
      <c r="N897" s="33">
        <f t="shared" si="260"/>
        <v>49.5</v>
      </c>
      <c r="O897" s="33">
        <f t="shared" si="261"/>
        <v>46.2</v>
      </c>
      <c r="P897" s="33">
        <f t="shared" si="262"/>
        <v>42.900000000000006</v>
      </c>
      <c r="Q897" s="33">
        <f t="shared" si="263"/>
        <v>37.620000000000005</v>
      </c>
    </row>
    <row r="898" spans="1:17" s="29" customFormat="1" ht="21" customHeight="1" x14ac:dyDescent="0.2">
      <c r="A898" s="50"/>
      <c r="C898" s="105" t="s">
        <v>56</v>
      </c>
      <c r="D898" s="3" t="s">
        <v>35</v>
      </c>
      <c r="E898" s="3" t="s">
        <v>59</v>
      </c>
      <c r="F898" s="3" t="s">
        <v>13</v>
      </c>
      <c r="G898" s="36" t="s">
        <v>184</v>
      </c>
      <c r="H898" s="79"/>
      <c r="I898" s="32">
        <v>137.5</v>
      </c>
      <c r="J898" s="33">
        <f t="shared" si="259"/>
        <v>130.625</v>
      </c>
      <c r="K898" s="33">
        <f t="shared" si="256"/>
        <v>123.75</v>
      </c>
      <c r="L898" s="33">
        <f t="shared" si="257"/>
        <v>116.875</v>
      </c>
      <c r="M898" s="33">
        <f t="shared" si="258"/>
        <v>110</v>
      </c>
      <c r="N898" s="33">
        <f t="shared" si="260"/>
        <v>103.125</v>
      </c>
      <c r="O898" s="33">
        <f t="shared" si="261"/>
        <v>96.25</v>
      </c>
      <c r="P898" s="33">
        <f t="shared" si="262"/>
        <v>89.375</v>
      </c>
      <c r="Q898" s="33">
        <f t="shared" si="263"/>
        <v>78.375</v>
      </c>
    </row>
    <row r="899" spans="1:17" s="29" customFormat="1" ht="21" customHeight="1" x14ac:dyDescent="0.2">
      <c r="A899" s="50"/>
      <c r="C899" s="104" t="s">
        <v>56</v>
      </c>
      <c r="D899" s="7" t="s">
        <v>35</v>
      </c>
      <c r="E899" s="7" t="s">
        <v>70</v>
      </c>
      <c r="F899" s="7" t="s">
        <v>58</v>
      </c>
      <c r="G899" s="99" t="s">
        <v>184</v>
      </c>
      <c r="H899" s="80"/>
      <c r="I899" s="32">
        <v>264</v>
      </c>
      <c r="J899" s="33">
        <f t="shared" si="259"/>
        <v>250.8</v>
      </c>
      <c r="K899" s="33">
        <f t="shared" si="256"/>
        <v>237.6</v>
      </c>
      <c r="L899" s="33">
        <f t="shared" si="257"/>
        <v>224.4</v>
      </c>
      <c r="M899" s="33">
        <f t="shared" si="258"/>
        <v>211.2</v>
      </c>
      <c r="N899" s="33">
        <f t="shared" si="260"/>
        <v>198</v>
      </c>
      <c r="O899" s="33">
        <f t="shared" si="261"/>
        <v>184.8</v>
      </c>
      <c r="P899" s="33">
        <f t="shared" si="262"/>
        <v>171.60000000000002</v>
      </c>
      <c r="Q899" s="33">
        <f t="shared" si="263"/>
        <v>150.48000000000002</v>
      </c>
    </row>
    <row r="900" spans="1:17" s="29" customFormat="1" ht="21" customHeight="1" x14ac:dyDescent="0.2">
      <c r="C900" s="105" t="s">
        <v>56</v>
      </c>
      <c r="D900" s="3" t="s">
        <v>60</v>
      </c>
      <c r="E900" s="3" t="s">
        <v>54</v>
      </c>
      <c r="F900" s="3" t="s">
        <v>19</v>
      </c>
      <c r="G900" s="36" t="s">
        <v>184</v>
      </c>
      <c r="H900" s="79"/>
      <c r="I900" s="32">
        <v>264</v>
      </c>
      <c r="J900" s="33">
        <f t="shared" si="259"/>
        <v>250.8</v>
      </c>
      <c r="K900" s="33">
        <f t="shared" si="256"/>
        <v>237.6</v>
      </c>
      <c r="L900" s="33">
        <f t="shared" si="257"/>
        <v>224.4</v>
      </c>
      <c r="M900" s="33">
        <f t="shared" si="258"/>
        <v>211.2</v>
      </c>
      <c r="N900" s="33">
        <f t="shared" si="260"/>
        <v>198</v>
      </c>
      <c r="O900" s="33">
        <f t="shared" si="261"/>
        <v>184.8</v>
      </c>
      <c r="P900" s="33">
        <f t="shared" si="262"/>
        <v>171.60000000000002</v>
      </c>
      <c r="Q900" s="33">
        <f t="shared" si="263"/>
        <v>150.48000000000002</v>
      </c>
    </row>
    <row r="901" spans="1:17" s="29" customFormat="1" ht="21" customHeight="1" x14ac:dyDescent="0.2">
      <c r="C901" s="103" t="s">
        <v>56</v>
      </c>
      <c r="D901" s="1" t="s">
        <v>60</v>
      </c>
      <c r="E901" s="1" t="s">
        <v>35</v>
      </c>
      <c r="F901" s="1" t="s">
        <v>53</v>
      </c>
      <c r="G901" s="54" t="s">
        <v>183</v>
      </c>
      <c r="H901" s="77"/>
      <c r="I901" s="32">
        <v>121</v>
      </c>
      <c r="J901" s="33">
        <f t="shared" si="259"/>
        <v>114.95</v>
      </c>
      <c r="K901" s="33">
        <f t="shared" si="256"/>
        <v>108.9</v>
      </c>
      <c r="L901" s="33">
        <f t="shared" si="257"/>
        <v>102.85</v>
      </c>
      <c r="M901" s="33">
        <f t="shared" si="258"/>
        <v>96.8</v>
      </c>
      <c r="N901" s="33">
        <f t="shared" si="260"/>
        <v>90.75</v>
      </c>
      <c r="O901" s="33">
        <f t="shared" si="261"/>
        <v>84.7</v>
      </c>
      <c r="P901" s="33">
        <f t="shared" si="262"/>
        <v>78.650000000000006</v>
      </c>
      <c r="Q901" s="33">
        <f t="shared" si="263"/>
        <v>68.97</v>
      </c>
    </row>
    <row r="902" spans="1:17" s="29" customFormat="1" ht="21" customHeight="1" x14ac:dyDescent="0.2">
      <c r="C902" s="104" t="s">
        <v>56</v>
      </c>
      <c r="D902" s="7" t="s">
        <v>60</v>
      </c>
      <c r="E902" s="7" t="s">
        <v>60</v>
      </c>
      <c r="F902" s="7" t="s">
        <v>53</v>
      </c>
      <c r="G902" s="45" t="s">
        <v>183</v>
      </c>
      <c r="H902" s="80"/>
      <c r="I902" s="32">
        <v>132</v>
      </c>
      <c r="J902" s="33">
        <f t="shared" si="259"/>
        <v>125.4</v>
      </c>
      <c r="K902" s="33">
        <f t="shared" si="256"/>
        <v>118.8</v>
      </c>
      <c r="L902" s="33">
        <f t="shared" si="257"/>
        <v>112.2</v>
      </c>
      <c r="M902" s="33">
        <f t="shared" si="258"/>
        <v>105.6</v>
      </c>
      <c r="N902" s="33">
        <f t="shared" si="260"/>
        <v>99</v>
      </c>
      <c r="O902" s="33">
        <f t="shared" si="261"/>
        <v>92.4</v>
      </c>
      <c r="P902" s="33">
        <f t="shared" si="262"/>
        <v>85.800000000000011</v>
      </c>
      <c r="Q902" s="33">
        <f t="shared" si="263"/>
        <v>75.240000000000009</v>
      </c>
    </row>
    <row r="903" spans="1:17" s="29" customFormat="1" ht="21" customHeight="1" x14ac:dyDescent="0.2">
      <c r="C903" s="105" t="s">
        <v>56</v>
      </c>
      <c r="D903" s="3" t="s">
        <v>60</v>
      </c>
      <c r="E903" s="3" t="s">
        <v>60</v>
      </c>
      <c r="F903" s="3" t="s">
        <v>53</v>
      </c>
      <c r="G903" s="36" t="s">
        <v>184</v>
      </c>
      <c r="H903" s="79"/>
      <c r="I903" s="32">
        <v>264</v>
      </c>
      <c r="J903" s="33">
        <f t="shared" si="259"/>
        <v>250.8</v>
      </c>
      <c r="K903" s="33">
        <f t="shared" si="256"/>
        <v>237.6</v>
      </c>
      <c r="L903" s="33">
        <f t="shared" si="257"/>
        <v>224.4</v>
      </c>
      <c r="M903" s="33">
        <f t="shared" si="258"/>
        <v>211.2</v>
      </c>
      <c r="N903" s="33">
        <f t="shared" si="260"/>
        <v>198</v>
      </c>
      <c r="O903" s="33">
        <f t="shared" si="261"/>
        <v>184.8</v>
      </c>
      <c r="P903" s="33">
        <f t="shared" si="262"/>
        <v>171.60000000000002</v>
      </c>
      <c r="Q903" s="33">
        <f t="shared" si="263"/>
        <v>150.48000000000002</v>
      </c>
    </row>
    <row r="904" spans="1:17" s="29" customFormat="1" ht="21" customHeight="1" x14ac:dyDescent="0.2">
      <c r="C904" s="104" t="s">
        <v>56</v>
      </c>
      <c r="D904" s="7" t="s">
        <v>102</v>
      </c>
      <c r="E904" s="7" t="s">
        <v>82</v>
      </c>
      <c r="F904" s="7" t="s">
        <v>23</v>
      </c>
      <c r="G904" s="45" t="s">
        <v>183</v>
      </c>
      <c r="H904" s="80"/>
      <c r="I904" s="32">
        <v>41.300000000000004</v>
      </c>
      <c r="J904" s="33">
        <f t="shared" si="259"/>
        <v>39.235000000000007</v>
      </c>
      <c r="K904" s="33">
        <f t="shared" si="256"/>
        <v>37.17</v>
      </c>
      <c r="L904" s="33">
        <f t="shared" si="257"/>
        <v>35.105000000000004</v>
      </c>
      <c r="M904" s="33">
        <f t="shared" si="258"/>
        <v>33.040000000000006</v>
      </c>
      <c r="N904" s="33">
        <f t="shared" si="260"/>
        <v>30.975000000000001</v>
      </c>
      <c r="O904" s="33">
        <f t="shared" si="261"/>
        <v>28.910000000000004</v>
      </c>
      <c r="P904" s="33">
        <f t="shared" si="262"/>
        <v>26.845000000000006</v>
      </c>
      <c r="Q904" s="33">
        <f t="shared" si="263"/>
        <v>23.541000000000004</v>
      </c>
    </row>
    <row r="905" spans="1:17" s="29" customFormat="1" ht="21" customHeight="1" x14ac:dyDescent="0.2">
      <c r="C905" s="105" t="s">
        <v>56</v>
      </c>
      <c r="D905" s="3" t="s">
        <v>102</v>
      </c>
      <c r="E905" s="3" t="s">
        <v>82</v>
      </c>
      <c r="F905" s="3" t="s">
        <v>23</v>
      </c>
      <c r="G905" s="36" t="s">
        <v>184</v>
      </c>
      <c r="H905" s="79"/>
      <c r="I905" s="32">
        <v>137.5</v>
      </c>
      <c r="J905" s="33">
        <f t="shared" si="259"/>
        <v>130.625</v>
      </c>
      <c r="K905" s="33">
        <f t="shared" si="256"/>
        <v>123.75</v>
      </c>
      <c r="L905" s="33">
        <f t="shared" si="257"/>
        <v>116.875</v>
      </c>
      <c r="M905" s="33">
        <f t="shared" si="258"/>
        <v>110</v>
      </c>
      <c r="N905" s="33">
        <f t="shared" si="260"/>
        <v>103.125</v>
      </c>
      <c r="O905" s="33">
        <f t="shared" si="261"/>
        <v>96.25</v>
      </c>
      <c r="P905" s="33">
        <f t="shared" si="262"/>
        <v>89.375</v>
      </c>
      <c r="Q905" s="33">
        <f t="shared" si="263"/>
        <v>78.375</v>
      </c>
    </row>
    <row r="906" spans="1:17" s="29" customFormat="1" ht="21" customHeight="1" x14ac:dyDescent="0.2">
      <c r="C906" s="103" t="s">
        <v>56</v>
      </c>
      <c r="D906" s="1" t="s">
        <v>39</v>
      </c>
      <c r="E906" s="1" t="s">
        <v>87</v>
      </c>
      <c r="F906" s="1" t="s">
        <v>9</v>
      </c>
      <c r="G906" s="54" t="s">
        <v>183</v>
      </c>
      <c r="H906" s="77"/>
      <c r="I906" s="32">
        <v>66</v>
      </c>
      <c r="J906" s="33">
        <f t="shared" si="259"/>
        <v>62.7</v>
      </c>
      <c r="K906" s="33">
        <f t="shared" si="256"/>
        <v>59.4</v>
      </c>
      <c r="L906" s="33">
        <f t="shared" si="257"/>
        <v>56.1</v>
      </c>
      <c r="M906" s="33">
        <f t="shared" si="258"/>
        <v>52.8</v>
      </c>
      <c r="N906" s="33">
        <f t="shared" si="260"/>
        <v>49.5</v>
      </c>
      <c r="O906" s="33">
        <f t="shared" si="261"/>
        <v>46.2</v>
      </c>
      <c r="P906" s="33">
        <f t="shared" si="262"/>
        <v>42.900000000000006</v>
      </c>
      <c r="Q906" s="33">
        <f t="shared" si="263"/>
        <v>37.620000000000005</v>
      </c>
    </row>
    <row r="907" spans="1:17" s="29" customFormat="1" ht="21" customHeight="1" x14ac:dyDescent="0.2">
      <c r="C907" s="104" t="s">
        <v>56</v>
      </c>
      <c r="D907" s="7" t="s">
        <v>52</v>
      </c>
      <c r="E907" s="7" t="s">
        <v>79</v>
      </c>
      <c r="F907" s="7" t="s">
        <v>22</v>
      </c>
      <c r="G907" s="45" t="s">
        <v>183</v>
      </c>
      <c r="H907" s="80"/>
      <c r="I907" s="32">
        <v>38.5</v>
      </c>
      <c r="J907" s="33">
        <f t="shared" si="259"/>
        <v>36.575000000000003</v>
      </c>
      <c r="K907" s="33">
        <f t="shared" si="256"/>
        <v>34.65</v>
      </c>
      <c r="L907" s="33">
        <f t="shared" si="257"/>
        <v>32.725000000000001</v>
      </c>
      <c r="M907" s="33">
        <f t="shared" si="258"/>
        <v>30.8</v>
      </c>
      <c r="N907" s="33">
        <f t="shared" si="260"/>
        <v>28.875</v>
      </c>
      <c r="O907" s="33">
        <f t="shared" si="261"/>
        <v>26.950000000000003</v>
      </c>
      <c r="P907" s="33">
        <f t="shared" si="262"/>
        <v>25.024999999999999</v>
      </c>
      <c r="Q907" s="33">
        <f t="shared" si="263"/>
        <v>21.945</v>
      </c>
    </row>
    <row r="908" spans="1:17" s="29" customFormat="1" ht="21" customHeight="1" x14ac:dyDescent="0.2">
      <c r="C908" s="105" t="s">
        <v>213</v>
      </c>
      <c r="D908" s="3" t="s">
        <v>52</v>
      </c>
      <c r="E908" s="3" t="s">
        <v>79</v>
      </c>
      <c r="F908" s="3" t="s">
        <v>22</v>
      </c>
      <c r="G908" s="55" t="s">
        <v>318</v>
      </c>
      <c r="H908" s="79"/>
      <c r="I908" s="32">
        <v>60.5</v>
      </c>
      <c r="J908" s="33">
        <f t="shared" si="259"/>
        <v>57.475000000000001</v>
      </c>
      <c r="K908" s="33">
        <f t="shared" si="256"/>
        <v>54.45</v>
      </c>
      <c r="L908" s="33">
        <f t="shared" si="257"/>
        <v>51.424999999999997</v>
      </c>
      <c r="M908" s="33">
        <f t="shared" si="258"/>
        <v>48.4</v>
      </c>
      <c r="N908" s="33">
        <f t="shared" si="260"/>
        <v>45.375</v>
      </c>
      <c r="O908" s="33">
        <f t="shared" si="261"/>
        <v>42.35</v>
      </c>
      <c r="P908" s="33">
        <f t="shared" si="262"/>
        <v>39.325000000000003</v>
      </c>
      <c r="Q908" s="33">
        <f t="shared" si="263"/>
        <v>34.484999999999999</v>
      </c>
    </row>
    <row r="909" spans="1:17" s="29" customFormat="1" ht="21" customHeight="1" x14ac:dyDescent="0.2">
      <c r="C909" s="104" t="s">
        <v>56</v>
      </c>
      <c r="D909" s="7" t="s">
        <v>109</v>
      </c>
      <c r="E909" s="7" t="s">
        <v>108</v>
      </c>
      <c r="F909" s="7" t="s">
        <v>9</v>
      </c>
      <c r="G909" s="45" t="s">
        <v>183</v>
      </c>
      <c r="H909" s="80"/>
      <c r="I909" s="32">
        <v>66</v>
      </c>
      <c r="J909" s="33">
        <f t="shared" si="259"/>
        <v>62.7</v>
      </c>
      <c r="K909" s="33">
        <f t="shared" si="256"/>
        <v>59.4</v>
      </c>
      <c r="L909" s="33">
        <f t="shared" si="257"/>
        <v>56.1</v>
      </c>
      <c r="M909" s="33">
        <f t="shared" si="258"/>
        <v>52.8</v>
      </c>
      <c r="N909" s="33">
        <f t="shared" si="260"/>
        <v>49.5</v>
      </c>
      <c r="O909" s="33">
        <f t="shared" si="261"/>
        <v>46.2</v>
      </c>
      <c r="P909" s="33">
        <f t="shared" si="262"/>
        <v>42.900000000000006</v>
      </c>
      <c r="Q909" s="33">
        <f t="shared" si="263"/>
        <v>37.620000000000005</v>
      </c>
    </row>
    <row r="910" spans="1:17" s="29" customFormat="1" ht="21" customHeight="1" x14ac:dyDescent="0.2">
      <c r="C910" s="106" t="s">
        <v>56</v>
      </c>
      <c r="D910" s="5" t="s">
        <v>109</v>
      </c>
      <c r="E910" s="5" t="s">
        <v>108</v>
      </c>
      <c r="F910" s="5" t="s">
        <v>9</v>
      </c>
      <c r="G910" s="98" t="s">
        <v>184</v>
      </c>
      <c r="H910" s="81"/>
      <c r="I910" s="32">
        <v>137.5</v>
      </c>
      <c r="J910" s="33">
        <f t="shared" si="259"/>
        <v>130.625</v>
      </c>
      <c r="K910" s="33">
        <f t="shared" si="256"/>
        <v>123.75</v>
      </c>
      <c r="L910" s="33">
        <f t="shared" si="257"/>
        <v>116.875</v>
      </c>
      <c r="M910" s="33">
        <f t="shared" si="258"/>
        <v>110</v>
      </c>
      <c r="N910" s="33">
        <f t="shared" si="260"/>
        <v>103.125</v>
      </c>
      <c r="O910" s="33">
        <f t="shared" si="261"/>
        <v>96.25</v>
      </c>
      <c r="P910" s="33">
        <f t="shared" si="262"/>
        <v>89.375</v>
      </c>
      <c r="Q910" s="33">
        <f t="shared" si="263"/>
        <v>78.375</v>
      </c>
    </row>
    <row r="911" spans="1:17" s="29" customFormat="1" ht="21" customHeight="1" x14ac:dyDescent="0.2">
      <c r="C911" s="104" t="s">
        <v>56</v>
      </c>
      <c r="D911" s="7" t="s">
        <v>109</v>
      </c>
      <c r="E911" s="7" t="s">
        <v>75</v>
      </c>
      <c r="F911" s="7" t="s">
        <v>26</v>
      </c>
      <c r="G911" s="45" t="s">
        <v>183</v>
      </c>
      <c r="H911" s="80"/>
      <c r="I911" s="32">
        <v>121</v>
      </c>
      <c r="J911" s="33">
        <f t="shared" si="259"/>
        <v>114.95</v>
      </c>
      <c r="K911" s="33">
        <f t="shared" si="256"/>
        <v>108.9</v>
      </c>
      <c r="L911" s="33">
        <f t="shared" si="257"/>
        <v>102.85</v>
      </c>
      <c r="M911" s="33">
        <f t="shared" si="258"/>
        <v>96.8</v>
      </c>
      <c r="N911" s="33">
        <f t="shared" si="260"/>
        <v>90.75</v>
      </c>
      <c r="O911" s="33">
        <f t="shared" si="261"/>
        <v>84.7</v>
      </c>
      <c r="P911" s="33">
        <f t="shared" si="262"/>
        <v>78.650000000000006</v>
      </c>
      <c r="Q911" s="33">
        <f t="shared" si="263"/>
        <v>68.97</v>
      </c>
    </row>
    <row r="912" spans="1:17" s="29" customFormat="1" ht="21" customHeight="1" x14ac:dyDescent="0.2">
      <c r="C912" s="105" t="s">
        <v>56</v>
      </c>
      <c r="D912" s="3" t="s">
        <v>109</v>
      </c>
      <c r="E912" s="3" t="s">
        <v>75</v>
      </c>
      <c r="F912" s="3" t="s">
        <v>26</v>
      </c>
      <c r="G912" s="36" t="s">
        <v>184</v>
      </c>
      <c r="H912" s="79"/>
      <c r="I912" s="32">
        <v>264</v>
      </c>
      <c r="J912" s="33">
        <f t="shared" si="259"/>
        <v>250.8</v>
      </c>
      <c r="K912" s="33">
        <f t="shared" si="256"/>
        <v>237.6</v>
      </c>
      <c r="L912" s="33">
        <f t="shared" si="257"/>
        <v>224.4</v>
      </c>
      <c r="M912" s="33">
        <f t="shared" si="258"/>
        <v>211.2</v>
      </c>
      <c r="N912" s="33">
        <f t="shared" si="260"/>
        <v>198</v>
      </c>
      <c r="O912" s="33">
        <f t="shared" si="261"/>
        <v>184.8</v>
      </c>
      <c r="P912" s="33">
        <f t="shared" si="262"/>
        <v>171.60000000000002</v>
      </c>
      <c r="Q912" s="33">
        <f t="shared" si="263"/>
        <v>150.48000000000002</v>
      </c>
    </row>
    <row r="913" spans="3:17" s="29" customFormat="1" ht="21" customHeight="1" x14ac:dyDescent="0.2">
      <c r="C913" s="103" t="s">
        <v>56</v>
      </c>
      <c r="D913" s="119" t="s">
        <v>436</v>
      </c>
      <c r="E913" s="119" t="s">
        <v>437</v>
      </c>
      <c r="F913" s="119" t="s">
        <v>26</v>
      </c>
      <c r="G913" s="54" t="s">
        <v>183</v>
      </c>
      <c r="H913" s="77"/>
      <c r="I913" s="32">
        <v>110</v>
      </c>
      <c r="J913" s="33">
        <f t="shared" si="259"/>
        <v>104.5</v>
      </c>
      <c r="K913" s="33">
        <f t="shared" si="256"/>
        <v>99</v>
      </c>
      <c r="L913" s="33">
        <f t="shared" si="257"/>
        <v>93.5</v>
      </c>
      <c r="M913" s="33">
        <f t="shared" si="258"/>
        <v>88</v>
      </c>
      <c r="N913" s="33">
        <f t="shared" si="260"/>
        <v>82.5</v>
      </c>
      <c r="O913" s="33">
        <f t="shared" si="261"/>
        <v>77</v>
      </c>
      <c r="P913" s="33">
        <f t="shared" si="262"/>
        <v>71.5</v>
      </c>
      <c r="Q913" s="33">
        <f t="shared" si="263"/>
        <v>62.699999999999996</v>
      </c>
    </row>
    <row r="914" spans="3:17" s="29" customFormat="1" ht="21" customHeight="1" x14ac:dyDescent="0.2">
      <c r="C914" s="103" t="s">
        <v>56</v>
      </c>
      <c r="D914" s="1" t="s">
        <v>69</v>
      </c>
      <c r="E914" s="1" t="s">
        <v>77</v>
      </c>
      <c r="F914" s="1" t="s">
        <v>26</v>
      </c>
      <c r="G914" s="54" t="s">
        <v>183</v>
      </c>
      <c r="H914" s="77"/>
      <c r="I914" s="32">
        <v>121</v>
      </c>
      <c r="J914" s="33">
        <f t="shared" si="259"/>
        <v>114.95</v>
      </c>
      <c r="K914" s="33">
        <f t="shared" si="256"/>
        <v>108.9</v>
      </c>
      <c r="L914" s="33">
        <f t="shared" si="257"/>
        <v>102.85</v>
      </c>
      <c r="M914" s="33">
        <f t="shared" si="258"/>
        <v>96.8</v>
      </c>
      <c r="N914" s="33">
        <f t="shared" si="260"/>
        <v>90.75</v>
      </c>
      <c r="O914" s="33">
        <f t="shared" si="261"/>
        <v>84.7</v>
      </c>
      <c r="P914" s="33">
        <f t="shared" si="262"/>
        <v>78.650000000000006</v>
      </c>
      <c r="Q914" s="33">
        <f t="shared" si="263"/>
        <v>68.97</v>
      </c>
    </row>
    <row r="915" spans="3:17" s="29" customFormat="1" ht="21" customHeight="1" x14ac:dyDescent="0.2">
      <c r="C915" s="103" t="s">
        <v>56</v>
      </c>
      <c r="D915" s="1" t="s">
        <v>69</v>
      </c>
      <c r="E915" s="1" t="s">
        <v>104</v>
      </c>
      <c r="F915" s="1" t="s">
        <v>17</v>
      </c>
      <c r="G915" s="97" t="s">
        <v>184</v>
      </c>
      <c r="H915" s="77"/>
      <c r="I915" s="32">
        <v>185.5</v>
      </c>
      <c r="J915" s="33">
        <f t="shared" si="259"/>
        <v>176.22499999999999</v>
      </c>
      <c r="K915" s="33">
        <f t="shared" si="256"/>
        <v>166.95</v>
      </c>
      <c r="L915" s="33">
        <f t="shared" si="257"/>
        <v>157.67500000000001</v>
      </c>
      <c r="M915" s="33">
        <f t="shared" si="258"/>
        <v>148.4</v>
      </c>
      <c r="N915" s="33">
        <f t="shared" si="260"/>
        <v>139.125</v>
      </c>
      <c r="O915" s="33">
        <f t="shared" si="261"/>
        <v>129.85</v>
      </c>
      <c r="P915" s="33">
        <f t="shared" si="262"/>
        <v>120.575</v>
      </c>
      <c r="Q915" s="33">
        <f t="shared" si="263"/>
        <v>105.735</v>
      </c>
    </row>
    <row r="916" spans="3:17" s="29" customFormat="1" ht="21" customHeight="1" x14ac:dyDescent="0.2">
      <c r="C916" s="105" t="s">
        <v>213</v>
      </c>
      <c r="D916" s="3" t="s">
        <v>69</v>
      </c>
      <c r="E916" s="3" t="s">
        <v>122</v>
      </c>
      <c r="F916" s="3" t="s">
        <v>9</v>
      </c>
      <c r="G916" s="55" t="s">
        <v>318</v>
      </c>
      <c r="H916" s="79"/>
      <c r="I916" s="32">
        <v>187</v>
      </c>
      <c r="J916" s="33">
        <f t="shared" ref="J916" si="264">I916-I916*0.05</f>
        <v>177.65</v>
      </c>
      <c r="K916" s="33">
        <f t="shared" ref="K916" si="265">I916-I916*0.1</f>
        <v>168.3</v>
      </c>
      <c r="L916" s="33">
        <f t="shared" ref="L916" si="266">I916-I916*0.15</f>
        <v>158.94999999999999</v>
      </c>
      <c r="M916" s="33">
        <f t="shared" ref="M916" si="267">I916-I916*0.2</f>
        <v>149.6</v>
      </c>
      <c r="N916" s="33">
        <f t="shared" ref="N916" si="268">I916-I916*0.25</f>
        <v>140.25</v>
      </c>
      <c r="O916" s="33">
        <f t="shared" ref="O916" si="269">I916-I916*0.3</f>
        <v>130.9</v>
      </c>
      <c r="P916" s="33">
        <f t="shared" ref="P916" si="270">I916-I916*0.35</f>
        <v>121.55</v>
      </c>
      <c r="Q916" s="33">
        <f t="shared" ref="Q916" si="271">J916-J916*0.4</f>
        <v>106.59</v>
      </c>
    </row>
    <row r="917" spans="3:17" s="29" customFormat="1" ht="21" customHeight="1" x14ac:dyDescent="0.2">
      <c r="C917" s="105" t="s">
        <v>213</v>
      </c>
      <c r="D917" s="3" t="s">
        <v>69</v>
      </c>
      <c r="E917" s="3" t="s">
        <v>122</v>
      </c>
      <c r="F917" s="3" t="s">
        <v>9</v>
      </c>
      <c r="G917" s="98" t="s">
        <v>492</v>
      </c>
      <c r="H917" s="79"/>
      <c r="I917" s="32">
        <v>329.8</v>
      </c>
      <c r="J917" s="33">
        <f t="shared" ref="J917" si="272">I917-I917*0.05</f>
        <v>313.31</v>
      </c>
      <c r="K917" s="33">
        <f t="shared" ref="K917" si="273">I917-I917*0.1</f>
        <v>296.82</v>
      </c>
      <c r="L917" s="33">
        <f t="shared" ref="L917" si="274">I917-I917*0.15</f>
        <v>280.33000000000004</v>
      </c>
      <c r="M917" s="33">
        <f t="shared" ref="M917" si="275">I917-I917*0.2</f>
        <v>263.84000000000003</v>
      </c>
      <c r="N917" s="33">
        <f t="shared" ref="N917" si="276">I917-I917*0.25</f>
        <v>247.35000000000002</v>
      </c>
      <c r="O917" s="33">
        <f t="shared" ref="O917" si="277">I917-I917*0.3</f>
        <v>230.86</v>
      </c>
      <c r="P917" s="33">
        <f t="shared" ref="P917" si="278">I917-I917*0.35</f>
        <v>214.37</v>
      </c>
      <c r="Q917" s="33">
        <f t="shared" ref="Q917" si="279">J917-J917*0.4</f>
        <v>187.98599999999999</v>
      </c>
    </row>
    <row r="918" spans="3:17" s="29" customFormat="1" ht="21" customHeight="1" x14ac:dyDescent="0.2">
      <c r="C918" s="104" t="s">
        <v>56</v>
      </c>
      <c r="D918" s="7" t="s">
        <v>65</v>
      </c>
      <c r="E918" s="7" t="s">
        <v>75</v>
      </c>
      <c r="F918" s="7" t="s">
        <v>15</v>
      </c>
      <c r="G918" s="45" t="s">
        <v>183</v>
      </c>
      <c r="H918" s="80"/>
      <c r="I918" s="32">
        <v>121</v>
      </c>
      <c r="J918" s="33">
        <f t="shared" si="259"/>
        <v>114.95</v>
      </c>
      <c r="K918" s="33">
        <f t="shared" si="256"/>
        <v>108.9</v>
      </c>
      <c r="L918" s="33">
        <f t="shared" si="257"/>
        <v>102.85</v>
      </c>
      <c r="M918" s="33">
        <f t="shared" si="258"/>
        <v>96.8</v>
      </c>
      <c r="N918" s="33">
        <f t="shared" si="260"/>
        <v>90.75</v>
      </c>
      <c r="O918" s="33">
        <f t="shared" si="261"/>
        <v>84.7</v>
      </c>
      <c r="P918" s="33">
        <f t="shared" si="262"/>
        <v>78.650000000000006</v>
      </c>
      <c r="Q918" s="33">
        <f t="shared" si="263"/>
        <v>68.97</v>
      </c>
    </row>
    <row r="919" spans="3:17" s="29" customFormat="1" ht="21" customHeight="1" x14ac:dyDescent="0.2">
      <c r="C919" s="106" t="s">
        <v>56</v>
      </c>
      <c r="D919" s="5" t="s">
        <v>65</v>
      </c>
      <c r="E919" s="5" t="s">
        <v>75</v>
      </c>
      <c r="F919" s="5" t="s">
        <v>15</v>
      </c>
      <c r="G919" s="98" t="s">
        <v>184</v>
      </c>
      <c r="H919" s="81"/>
      <c r="I919" s="32">
        <v>264</v>
      </c>
      <c r="J919" s="33">
        <f t="shared" si="259"/>
        <v>250.8</v>
      </c>
      <c r="K919" s="33">
        <f t="shared" si="256"/>
        <v>237.6</v>
      </c>
      <c r="L919" s="33">
        <f t="shared" si="257"/>
        <v>224.4</v>
      </c>
      <c r="M919" s="33">
        <f t="shared" si="258"/>
        <v>211.2</v>
      </c>
      <c r="N919" s="33">
        <f t="shared" si="260"/>
        <v>198</v>
      </c>
      <c r="O919" s="33">
        <f t="shared" si="261"/>
        <v>184.8</v>
      </c>
      <c r="P919" s="33">
        <f t="shared" si="262"/>
        <v>171.60000000000002</v>
      </c>
      <c r="Q919" s="33">
        <f t="shared" si="263"/>
        <v>150.48000000000002</v>
      </c>
    </row>
    <row r="920" spans="3:17" s="29" customFormat="1" ht="21" customHeight="1" x14ac:dyDescent="0.2">
      <c r="C920" s="105" t="s">
        <v>458</v>
      </c>
      <c r="D920" s="3" t="s">
        <v>65</v>
      </c>
      <c r="E920" s="3" t="s">
        <v>75</v>
      </c>
      <c r="F920" s="3" t="s">
        <v>15</v>
      </c>
      <c r="G920" s="55" t="s">
        <v>459</v>
      </c>
      <c r="H920" s="79"/>
      <c r="I920" s="32">
        <v>239.8</v>
      </c>
      <c r="J920" s="33">
        <f t="shared" si="259"/>
        <v>227.81</v>
      </c>
      <c r="K920" s="33">
        <f t="shared" si="256"/>
        <v>215.82</v>
      </c>
      <c r="L920" s="33">
        <f t="shared" si="257"/>
        <v>203.83</v>
      </c>
      <c r="M920" s="33">
        <f t="shared" si="258"/>
        <v>191.84</v>
      </c>
      <c r="N920" s="33">
        <f t="shared" si="260"/>
        <v>179.85000000000002</v>
      </c>
      <c r="O920" s="33">
        <f t="shared" si="261"/>
        <v>167.86</v>
      </c>
      <c r="P920" s="33">
        <f t="shared" si="262"/>
        <v>155.87</v>
      </c>
      <c r="Q920" s="33">
        <f t="shared" si="263"/>
        <v>136.68599999999998</v>
      </c>
    </row>
    <row r="921" spans="3:17" s="29" customFormat="1" ht="21" customHeight="1" x14ac:dyDescent="0.2">
      <c r="C921" s="105" t="s">
        <v>213</v>
      </c>
      <c r="D921" s="3" t="s">
        <v>65</v>
      </c>
      <c r="E921" s="3" t="s">
        <v>75</v>
      </c>
      <c r="F921" s="3" t="s">
        <v>15</v>
      </c>
      <c r="G921" s="55" t="s">
        <v>318</v>
      </c>
      <c r="H921" s="79"/>
      <c r="I921" s="32">
        <v>159.5</v>
      </c>
      <c r="J921" s="33">
        <f t="shared" si="259"/>
        <v>151.52500000000001</v>
      </c>
      <c r="K921" s="33">
        <f t="shared" si="256"/>
        <v>143.55000000000001</v>
      </c>
      <c r="L921" s="33">
        <f t="shared" si="257"/>
        <v>135.57499999999999</v>
      </c>
      <c r="M921" s="33">
        <f t="shared" si="258"/>
        <v>127.6</v>
      </c>
      <c r="N921" s="33">
        <f t="shared" si="260"/>
        <v>119.625</v>
      </c>
      <c r="O921" s="33">
        <f t="shared" si="261"/>
        <v>111.65</v>
      </c>
      <c r="P921" s="33">
        <f t="shared" si="262"/>
        <v>103.67500000000001</v>
      </c>
      <c r="Q921" s="33">
        <f t="shared" si="263"/>
        <v>90.914999999999992</v>
      </c>
    </row>
    <row r="922" spans="3:17" s="29" customFormat="1" ht="21" customHeight="1" x14ac:dyDescent="0.2">
      <c r="C922" s="104" t="s">
        <v>56</v>
      </c>
      <c r="D922" s="7" t="s">
        <v>244</v>
      </c>
      <c r="E922" s="7" t="s">
        <v>136</v>
      </c>
      <c r="F922" s="7" t="s">
        <v>17</v>
      </c>
      <c r="G922" s="45" t="s">
        <v>183</v>
      </c>
      <c r="H922" s="80"/>
      <c r="I922" s="32">
        <v>121</v>
      </c>
      <c r="J922" s="33">
        <f t="shared" si="259"/>
        <v>114.95</v>
      </c>
      <c r="K922" s="33">
        <f t="shared" si="256"/>
        <v>108.9</v>
      </c>
      <c r="L922" s="33">
        <f t="shared" si="257"/>
        <v>102.85</v>
      </c>
      <c r="M922" s="33">
        <f t="shared" si="258"/>
        <v>96.8</v>
      </c>
      <c r="N922" s="33">
        <f t="shared" si="260"/>
        <v>90.75</v>
      </c>
      <c r="O922" s="33">
        <f t="shared" si="261"/>
        <v>84.7</v>
      </c>
      <c r="P922" s="33">
        <f t="shared" si="262"/>
        <v>78.650000000000006</v>
      </c>
      <c r="Q922" s="33">
        <f t="shared" si="263"/>
        <v>68.97</v>
      </c>
    </row>
    <row r="923" spans="3:17" s="29" customFormat="1" ht="21" customHeight="1" x14ac:dyDescent="0.2">
      <c r="C923" s="105" t="s">
        <v>56</v>
      </c>
      <c r="D923" s="3" t="s">
        <v>244</v>
      </c>
      <c r="E923" s="3" t="s">
        <v>136</v>
      </c>
      <c r="F923" s="3" t="s">
        <v>17</v>
      </c>
      <c r="G923" s="36" t="s">
        <v>184</v>
      </c>
      <c r="H923" s="79"/>
      <c r="I923" s="32">
        <v>264</v>
      </c>
      <c r="J923" s="33">
        <f t="shared" si="259"/>
        <v>250.8</v>
      </c>
      <c r="K923" s="33">
        <f t="shared" si="256"/>
        <v>237.6</v>
      </c>
      <c r="L923" s="33">
        <f t="shared" si="257"/>
        <v>224.4</v>
      </c>
      <c r="M923" s="33">
        <f t="shared" si="258"/>
        <v>211.2</v>
      </c>
      <c r="N923" s="33">
        <f t="shared" si="260"/>
        <v>198</v>
      </c>
      <c r="O923" s="33">
        <f t="shared" si="261"/>
        <v>184.8</v>
      </c>
      <c r="P923" s="33">
        <f t="shared" si="262"/>
        <v>171.60000000000002</v>
      </c>
      <c r="Q923" s="33">
        <f t="shared" si="263"/>
        <v>150.48000000000002</v>
      </c>
    </row>
    <row r="924" spans="3:17" s="29" customFormat="1" ht="21" customHeight="1" x14ac:dyDescent="0.2">
      <c r="C924" s="104" t="s">
        <v>56</v>
      </c>
      <c r="D924" s="7" t="s">
        <v>127</v>
      </c>
      <c r="E924" s="7" t="s">
        <v>87</v>
      </c>
      <c r="F924" s="7" t="s">
        <v>9</v>
      </c>
      <c r="G924" s="45" t="s">
        <v>183</v>
      </c>
      <c r="H924" s="80"/>
      <c r="I924" s="32">
        <v>66</v>
      </c>
      <c r="J924" s="33">
        <f t="shared" si="259"/>
        <v>62.7</v>
      </c>
      <c r="K924" s="33">
        <f t="shared" si="256"/>
        <v>59.4</v>
      </c>
      <c r="L924" s="33">
        <f t="shared" si="257"/>
        <v>56.1</v>
      </c>
      <c r="M924" s="33">
        <f t="shared" si="258"/>
        <v>52.8</v>
      </c>
      <c r="N924" s="33">
        <f t="shared" si="260"/>
        <v>49.5</v>
      </c>
      <c r="O924" s="33">
        <f t="shared" si="261"/>
        <v>46.2</v>
      </c>
      <c r="P924" s="33">
        <f t="shared" si="262"/>
        <v>42.900000000000006</v>
      </c>
      <c r="Q924" s="33">
        <f t="shared" si="263"/>
        <v>37.620000000000005</v>
      </c>
    </row>
    <row r="925" spans="3:17" s="29" customFormat="1" ht="21" customHeight="1" x14ac:dyDescent="0.2">
      <c r="C925" s="105" t="s">
        <v>56</v>
      </c>
      <c r="D925" s="3" t="s">
        <v>127</v>
      </c>
      <c r="E925" s="3" t="s">
        <v>87</v>
      </c>
      <c r="F925" s="3" t="s">
        <v>9</v>
      </c>
      <c r="G925" s="36" t="s">
        <v>184</v>
      </c>
      <c r="H925" s="79"/>
      <c r="I925" s="32">
        <v>137.5</v>
      </c>
      <c r="J925" s="33">
        <f t="shared" si="259"/>
        <v>130.625</v>
      </c>
      <c r="K925" s="33">
        <f t="shared" si="256"/>
        <v>123.75</v>
      </c>
      <c r="L925" s="33">
        <f t="shared" si="257"/>
        <v>116.875</v>
      </c>
      <c r="M925" s="33">
        <f t="shared" si="258"/>
        <v>110</v>
      </c>
      <c r="N925" s="33">
        <f t="shared" si="260"/>
        <v>103.125</v>
      </c>
      <c r="O925" s="33">
        <f t="shared" si="261"/>
        <v>96.25</v>
      </c>
      <c r="P925" s="33">
        <f t="shared" si="262"/>
        <v>89.375</v>
      </c>
      <c r="Q925" s="33">
        <f t="shared" si="263"/>
        <v>78.375</v>
      </c>
    </row>
    <row r="926" spans="3:17" s="29" customFormat="1" ht="21" customHeight="1" x14ac:dyDescent="0.2">
      <c r="C926" s="104" t="s">
        <v>56</v>
      </c>
      <c r="D926" s="7" t="s">
        <v>127</v>
      </c>
      <c r="E926" s="7" t="s">
        <v>127</v>
      </c>
      <c r="F926" s="7" t="s">
        <v>13</v>
      </c>
      <c r="G926" s="45" t="s">
        <v>183</v>
      </c>
      <c r="H926" s="80"/>
      <c r="I926" s="32">
        <v>121</v>
      </c>
      <c r="J926" s="33">
        <f t="shared" si="259"/>
        <v>114.95</v>
      </c>
      <c r="K926" s="33">
        <f t="shared" si="256"/>
        <v>108.9</v>
      </c>
      <c r="L926" s="33">
        <f t="shared" si="257"/>
        <v>102.85</v>
      </c>
      <c r="M926" s="33">
        <f t="shared" si="258"/>
        <v>96.8</v>
      </c>
      <c r="N926" s="33">
        <f t="shared" si="260"/>
        <v>90.75</v>
      </c>
      <c r="O926" s="33">
        <f t="shared" si="261"/>
        <v>84.7</v>
      </c>
      <c r="P926" s="33">
        <f t="shared" si="262"/>
        <v>78.650000000000006</v>
      </c>
      <c r="Q926" s="33">
        <f t="shared" si="263"/>
        <v>68.97</v>
      </c>
    </row>
    <row r="927" spans="3:17" s="29" customFormat="1" ht="21" customHeight="1" x14ac:dyDescent="0.2">
      <c r="C927" s="106" t="s">
        <v>56</v>
      </c>
      <c r="D927" s="5" t="s">
        <v>127</v>
      </c>
      <c r="E927" s="5" t="s">
        <v>127</v>
      </c>
      <c r="F927" s="5" t="s">
        <v>13</v>
      </c>
      <c r="G927" s="98" t="s">
        <v>184</v>
      </c>
      <c r="H927" s="81"/>
      <c r="I927" s="32">
        <v>264</v>
      </c>
      <c r="J927" s="33">
        <f t="shared" si="259"/>
        <v>250.8</v>
      </c>
      <c r="K927" s="33">
        <f t="shared" si="256"/>
        <v>237.6</v>
      </c>
      <c r="L927" s="33">
        <f t="shared" si="257"/>
        <v>224.4</v>
      </c>
      <c r="M927" s="33">
        <f t="shared" si="258"/>
        <v>211.2</v>
      </c>
      <c r="N927" s="33">
        <f t="shared" si="260"/>
        <v>198</v>
      </c>
      <c r="O927" s="33">
        <f t="shared" si="261"/>
        <v>184.8</v>
      </c>
      <c r="P927" s="33">
        <f t="shared" si="262"/>
        <v>171.60000000000002</v>
      </c>
      <c r="Q927" s="33">
        <f t="shared" si="263"/>
        <v>150.48000000000002</v>
      </c>
    </row>
    <row r="928" spans="3:17" s="29" customFormat="1" ht="21" customHeight="1" x14ac:dyDescent="0.2">
      <c r="C928" s="104" t="s">
        <v>56</v>
      </c>
      <c r="D928" s="7" t="s">
        <v>99</v>
      </c>
      <c r="E928" s="7" t="s">
        <v>85</v>
      </c>
      <c r="F928" s="7" t="s">
        <v>15</v>
      </c>
      <c r="G928" s="45" t="s">
        <v>183</v>
      </c>
      <c r="H928" s="80"/>
      <c r="I928" s="32">
        <v>121</v>
      </c>
      <c r="J928" s="33">
        <f t="shared" si="259"/>
        <v>114.95</v>
      </c>
      <c r="K928" s="33">
        <f t="shared" si="256"/>
        <v>108.9</v>
      </c>
      <c r="L928" s="33">
        <f t="shared" si="257"/>
        <v>102.85</v>
      </c>
      <c r="M928" s="33">
        <f t="shared" si="258"/>
        <v>96.8</v>
      </c>
      <c r="N928" s="33">
        <f t="shared" si="260"/>
        <v>90.75</v>
      </c>
      <c r="O928" s="33">
        <f t="shared" si="261"/>
        <v>84.7</v>
      </c>
      <c r="P928" s="33">
        <f t="shared" si="262"/>
        <v>78.650000000000006</v>
      </c>
      <c r="Q928" s="33">
        <f t="shared" si="263"/>
        <v>68.97</v>
      </c>
    </row>
    <row r="929" spans="1:17" s="29" customFormat="1" ht="21" customHeight="1" x14ac:dyDescent="0.2">
      <c r="C929" s="105" t="s">
        <v>56</v>
      </c>
      <c r="D929" s="3" t="s">
        <v>99</v>
      </c>
      <c r="E929" s="3" t="s">
        <v>85</v>
      </c>
      <c r="F929" s="3" t="s">
        <v>15</v>
      </c>
      <c r="G929" s="36" t="s">
        <v>184</v>
      </c>
      <c r="H929" s="79"/>
      <c r="I929" s="32">
        <v>264</v>
      </c>
      <c r="J929" s="33">
        <f t="shared" si="259"/>
        <v>250.8</v>
      </c>
      <c r="K929" s="33">
        <f t="shared" si="256"/>
        <v>237.6</v>
      </c>
      <c r="L929" s="33">
        <f t="shared" si="257"/>
        <v>224.4</v>
      </c>
      <c r="M929" s="33">
        <f t="shared" si="258"/>
        <v>211.2</v>
      </c>
      <c r="N929" s="33">
        <f t="shared" si="260"/>
        <v>198</v>
      </c>
      <c r="O929" s="33">
        <f t="shared" si="261"/>
        <v>184.8</v>
      </c>
      <c r="P929" s="33">
        <f t="shared" si="262"/>
        <v>171.60000000000002</v>
      </c>
      <c r="Q929" s="33">
        <f t="shared" si="263"/>
        <v>150.48000000000002</v>
      </c>
    </row>
    <row r="930" spans="1:17" s="29" customFormat="1" ht="21" customHeight="1" x14ac:dyDescent="0.2">
      <c r="C930" s="104" t="s">
        <v>209</v>
      </c>
      <c r="D930" s="7" t="s">
        <v>128</v>
      </c>
      <c r="E930" s="7" t="s">
        <v>129</v>
      </c>
      <c r="F930" s="7" t="s">
        <v>17</v>
      </c>
      <c r="G930" s="45" t="s">
        <v>161</v>
      </c>
      <c r="H930" s="80"/>
      <c r="I930" s="32">
        <v>132</v>
      </c>
      <c r="J930" s="33">
        <f t="shared" si="259"/>
        <v>125.4</v>
      </c>
      <c r="K930" s="33">
        <f t="shared" ref="K930:K997" si="280">I930-I930*0.1</f>
        <v>118.8</v>
      </c>
      <c r="L930" s="33">
        <f t="shared" ref="L930:L997" si="281">I930-I930*0.15</f>
        <v>112.2</v>
      </c>
      <c r="M930" s="33">
        <f t="shared" ref="M930:M997" si="282">I930-I930*0.2</f>
        <v>105.6</v>
      </c>
      <c r="N930" s="33">
        <f t="shared" si="260"/>
        <v>99</v>
      </c>
      <c r="O930" s="33">
        <f t="shared" si="261"/>
        <v>92.4</v>
      </c>
      <c r="P930" s="33">
        <f t="shared" si="262"/>
        <v>85.800000000000011</v>
      </c>
      <c r="Q930" s="33">
        <f t="shared" si="263"/>
        <v>75.240000000000009</v>
      </c>
    </row>
    <row r="931" spans="1:17" s="29" customFormat="1" ht="21" customHeight="1" x14ac:dyDescent="0.2">
      <c r="C931" s="105" t="s">
        <v>209</v>
      </c>
      <c r="D931" s="3" t="s">
        <v>128</v>
      </c>
      <c r="E931" s="3" t="s">
        <v>129</v>
      </c>
      <c r="F931" s="3" t="s">
        <v>17</v>
      </c>
      <c r="G931" s="36" t="s">
        <v>352</v>
      </c>
      <c r="H931" s="79"/>
      <c r="I931" s="32">
        <v>275</v>
      </c>
      <c r="J931" s="33">
        <f t="shared" ref="J931:J998" si="283">I931-I931*0.05</f>
        <v>261.25</v>
      </c>
      <c r="K931" s="33">
        <f t="shared" si="280"/>
        <v>247.5</v>
      </c>
      <c r="L931" s="33">
        <f t="shared" si="281"/>
        <v>233.75</v>
      </c>
      <c r="M931" s="33">
        <f t="shared" si="282"/>
        <v>220</v>
      </c>
      <c r="N931" s="33">
        <f t="shared" ref="N931:N998" si="284">I931-I931*0.25</f>
        <v>206.25</v>
      </c>
      <c r="O931" s="33">
        <f t="shared" ref="O931:O998" si="285">I931-I931*0.3</f>
        <v>192.5</v>
      </c>
      <c r="P931" s="33">
        <f t="shared" ref="P931:P998" si="286">I931-I931*0.35</f>
        <v>178.75</v>
      </c>
      <c r="Q931" s="33">
        <f t="shared" ref="Q931:Q998" si="287">J931-J931*0.4</f>
        <v>156.75</v>
      </c>
    </row>
    <row r="932" spans="1:17" s="29" customFormat="1" ht="21" customHeight="1" x14ac:dyDescent="0.2">
      <c r="C932" s="103" t="s">
        <v>56</v>
      </c>
      <c r="D932" s="1" t="s">
        <v>51</v>
      </c>
      <c r="E932" s="1" t="s">
        <v>76</v>
      </c>
      <c r="F932" s="1" t="s">
        <v>26</v>
      </c>
      <c r="G932" s="54" t="s">
        <v>183</v>
      </c>
      <c r="H932" s="77"/>
      <c r="I932" s="32">
        <v>121</v>
      </c>
      <c r="J932" s="33">
        <f t="shared" si="283"/>
        <v>114.95</v>
      </c>
      <c r="K932" s="33">
        <f t="shared" si="280"/>
        <v>108.9</v>
      </c>
      <c r="L932" s="33">
        <f t="shared" si="281"/>
        <v>102.85</v>
      </c>
      <c r="M932" s="33">
        <f t="shared" si="282"/>
        <v>96.8</v>
      </c>
      <c r="N932" s="33">
        <f t="shared" si="284"/>
        <v>90.75</v>
      </c>
      <c r="O932" s="33">
        <f t="shared" si="285"/>
        <v>84.7</v>
      </c>
      <c r="P932" s="33">
        <f t="shared" si="286"/>
        <v>78.650000000000006</v>
      </c>
      <c r="Q932" s="33">
        <f t="shared" si="287"/>
        <v>68.97</v>
      </c>
    </row>
    <row r="933" spans="1:17" s="29" customFormat="1" ht="21" customHeight="1" x14ac:dyDescent="0.2">
      <c r="C933" s="103" t="s">
        <v>209</v>
      </c>
      <c r="D933" s="180" t="s">
        <v>245</v>
      </c>
      <c r="E933" s="180" t="s">
        <v>51</v>
      </c>
      <c r="F933" s="180" t="s">
        <v>53</v>
      </c>
      <c r="G933" s="45" t="s">
        <v>161</v>
      </c>
      <c r="H933" s="77"/>
      <c r="I933" s="32">
        <v>258.39999999999998</v>
      </c>
      <c r="J933" s="33">
        <f t="shared" si="283"/>
        <v>245.48</v>
      </c>
      <c r="K933" s="33">
        <f t="shared" si="280"/>
        <v>232.55999999999997</v>
      </c>
      <c r="L933" s="33">
        <f t="shared" si="281"/>
        <v>219.64</v>
      </c>
      <c r="M933" s="33">
        <f t="shared" si="282"/>
        <v>206.71999999999997</v>
      </c>
      <c r="N933" s="33">
        <f t="shared" si="284"/>
        <v>193.79999999999998</v>
      </c>
      <c r="O933" s="33">
        <f t="shared" si="285"/>
        <v>180.88</v>
      </c>
      <c r="P933" s="33">
        <f t="shared" si="286"/>
        <v>167.95999999999998</v>
      </c>
      <c r="Q933" s="33">
        <f t="shared" si="287"/>
        <v>147.28799999999998</v>
      </c>
    </row>
    <row r="934" spans="1:17" s="29" customFormat="1" ht="21" customHeight="1" x14ac:dyDescent="0.2">
      <c r="C934" s="104" t="s">
        <v>56</v>
      </c>
      <c r="D934" s="7" t="s">
        <v>273</v>
      </c>
      <c r="E934" s="7" t="s">
        <v>130</v>
      </c>
      <c r="F934" s="7" t="s">
        <v>12</v>
      </c>
      <c r="G934" s="45" t="s">
        <v>183</v>
      </c>
      <c r="H934" s="80"/>
      <c r="I934" s="32">
        <v>247.1</v>
      </c>
      <c r="J934" s="33">
        <f t="shared" si="283"/>
        <v>234.745</v>
      </c>
      <c r="K934" s="33">
        <f t="shared" si="280"/>
        <v>222.39</v>
      </c>
      <c r="L934" s="33">
        <f t="shared" si="281"/>
        <v>210.035</v>
      </c>
      <c r="M934" s="33">
        <f t="shared" si="282"/>
        <v>197.68</v>
      </c>
      <c r="N934" s="33">
        <f t="shared" si="284"/>
        <v>185.32499999999999</v>
      </c>
      <c r="O934" s="33">
        <f t="shared" si="285"/>
        <v>172.97</v>
      </c>
      <c r="P934" s="33">
        <f t="shared" si="286"/>
        <v>160.61500000000001</v>
      </c>
      <c r="Q934" s="33">
        <f t="shared" si="287"/>
        <v>140.84699999999998</v>
      </c>
    </row>
    <row r="935" spans="1:17" s="29" customFormat="1" ht="21" customHeight="1" x14ac:dyDescent="0.2">
      <c r="C935" s="105" t="s">
        <v>56</v>
      </c>
      <c r="D935" s="3" t="s">
        <v>273</v>
      </c>
      <c r="E935" s="3" t="s">
        <v>130</v>
      </c>
      <c r="F935" s="3" t="s">
        <v>12</v>
      </c>
      <c r="G935" s="36" t="s">
        <v>214</v>
      </c>
      <c r="H935" s="79"/>
      <c r="I935" s="32">
        <v>532.4</v>
      </c>
      <c r="J935" s="33">
        <f t="shared" ref="J935" si="288">I935-I935*0.05</f>
        <v>505.78</v>
      </c>
      <c r="K935" s="33">
        <f t="shared" ref="K935" si="289">I935-I935*0.1</f>
        <v>479.15999999999997</v>
      </c>
      <c r="L935" s="33">
        <f t="shared" ref="L935" si="290">I935-I935*0.15</f>
        <v>452.53999999999996</v>
      </c>
      <c r="M935" s="33">
        <f t="shared" ref="M935" si="291">I935-I935*0.2</f>
        <v>425.91999999999996</v>
      </c>
      <c r="N935" s="33">
        <f t="shared" ref="N935" si="292">I935-I935*0.25</f>
        <v>399.29999999999995</v>
      </c>
      <c r="O935" s="33">
        <f t="shared" ref="O935" si="293">I935-I935*0.3</f>
        <v>372.67999999999995</v>
      </c>
      <c r="P935" s="33">
        <f t="shared" ref="P935" si="294">I935-I935*0.35</f>
        <v>346.06</v>
      </c>
      <c r="Q935" s="33">
        <f t="shared" ref="Q935" si="295">J935-J935*0.4</f>
        <v>303.46799999999996</v>
      </c>
    </row>
    <row r="936" spans="1:17" s="29" customFormat="1" ht="21" customHeight="1" x14ac:dyDescent="0.2">
      <c r="C936" s="105" t="s">
        <v>490</v>
      </c>
      <c r="D936" s="3" t="s">
        <v>35</v>
      </c>
      <c r="E936" s="3" t="s">
        <v>54</v>
      </c>
      <c r="F936" s="3" t="s">
        <v>53</v>
      </c>
      <c r="G936" s="54" t="s">
        <v>183</v>
      </c>
      <c r="H936" s="79"/>
      <c r="I936" s="32">
        <v>121</v>
      </c>
      <c r="J936" s="33">
        <f t="shared" si="283"/>
        <v>114.95</v>
      </c>
      <c r="K936" s="33">
        <f t="shared" si="280"/>
        <v>108.9</v>
      </c>
      <c r="L936" s="33">
        <f t="shared" si="281"/>
        <v>102.85</v>
      </c>
      <c r="M936" s="33">
        <f t="shared" si="282"/>
        <v>96.8</v>
      </c>
      <c r="N936" s="33">
        <f t="shared" si="284"/>
        <v>90.75</v>
      </c>
      <c r="O936" s="33">
        <f t="shared" si="285"/>
        <v>84.7</v>
      </c>
      <c r="P936" s="33">
        <f t="shared" si="286"/>
        <v>78.650000000000006</v>
      </c>
      <c r="Q936" s="33">
        <f t="shared" si="287"/>
        <v>68.97</v>
      </c>
    </row>
    <row r="937" spans="1:17" s="29" customFormat="1" ht="55.5" customHeight="1" x14ac:dyDescent="0.2">
      <c r="A937" s="24"/>
      <c r="B937" s="24"/>
      <c r="C937" s="107"/>
      <c r="D937" s="42"/>
      <c r="E937" s="42"/>
      <c r="F937" s="42"/>
    </row>
    <row r="938" spans="1:17" s="29" customFormat="1" ht="21" customHeight="1" x14ac:dyDescent="0.2">
      <c r="C938" s="104" t="s">
        <v>209</v>
      </c>
      <c r="D938" s="7" t="s">
        <v>127</v>
      </c>
      <c r="E938" s="7" t="s">
        <v>55</v>
      </c>
      <c r="F938" s="7" t="s">
        <v>19</v>
      </c>
      <c r="G938" s="45" t="s">
        <v>161</v>
      </c>
      <c r="H938" s="80"/>
      <c r="I938" s="32">
        <v>132</v>
      </c>
      <c r="J938" s="33">
        <f t="shared" si="283"/>
        <v>125.4</v>
      </c>
      <c r="K938" s="33">
        <f t="shared" si="280"/>
        <v>118.8</v>
      </c>
      <c r="L938" s="33">
        <f t="shared" si="281"/>
        <v>112.2</v>
      </c>
      <c r="M938" s="33">
        <f t="shared" si="282"/>
        <v>105.6</v>
      </c>
      <c r="N938" s="33">
        <f t="shared" si="284"/>
        <v>99</v>
      </c>
      <c r="O938" s="33">
        <f t="shared" si="285"/>
        <v>92.4</v>
      </c>
      <c r="P938" s="33">
        <f t="shared" si="286"/>
        <v>85.800000000000011</v>
      </c>
      <c r="Q938" s="33">
        <f t="shared" si="287"/>
        <v>75.240000000000009</v>
      </c>
    </row>
    <row r="939" spans="1:17" s="29" customFormat="1" ht="21" customHeight="1" x14ac:dyDescent="0.2">
      <c r="C939" s="105" t="s">
        <v>209</v>
      </c>
      <c r="D939" s="3" t="s">
        <v>127</v>
      </c>
      <c r="E939" s="3" t="s">
        <v>55</v>
      </c>
      <c r="F939" s="3" t="s">
        <v>19</v>
      </c>
      <c r="G939" s="36" t="s">
        <v>352</v>
      </c>
      <c r="H939" s="79"/>
      <c r="I939" s="32">
        <v>275</v>
      </c>
      <c r="J939" s="33">
        <f t="shared" si="283"/>
        <v>261.25</v>
      </c>
      <c r="K939" s="33">
        <f t="shared" si="280"/>
        <v>247.5</v>
      </c>
      <c r="L939" s="33">
        <f t="shared" si="281"/>
        <v>233.75</v>
      </c>
      <c r="M939" s="33">
        <f t="shared" si="282"/>
        <v>220</v>
      </c>
      <c r="N939" s="33">
        <f t="shared" si="284"/>
        <v>206.25</v>
      </c>
      <c r="O939" s="33">
        <f t="shared" si="285"/>
        <v>192.5</v>
      </c>
      <c r="P939" s="33">
        <f t="shared" si="286"/>
        <v>178.75</v>
      </c>
      <c r="Q939" s="33">
        <f t="shared" si="287"/>
        <v>156.75</v>
      </c>
    </row>
    <row r="940" spans="1:17" s="29" customFormat="1" ht="55.5" customHeight="1" x14ac:dyDescent="0.2">
      <c r="A940" s="24"/>
      <c r="B940" s="24"/>
      <c r="C940" s="107"/>
      <c r="D940" s="42"/>
      <c r="E940" s="42"/>
      <c r="F940" s="42"/>
    </row>
    <row r="941" spans="1:17" s="29" customFormat="1" ht="21" customHeight="1" x14ac:dyDescent="0.2">
      <c r="C941" s="103" t="s">
        <v>16</v>
      </c>
      <c r="D941" s="1" t="s">
        <v>58</v>
      </c>
      <c r="E941" s="1" t="s">
        <v>27</v>
      </c>
      <c r="F941" s="1" t="s">
        <v>27</v>
      </c>
      <c r="G941" s="54" t="s">
        <v>475</v>
      </c>
      <c r="H941" s="77">
        <v>20.7</v>
      </c>
      <c r="I941" s="32">
        <v>42.3</v>
      </c>
      <c r="J941" s="33">
        <f t="shared" si="283"/>
        <v>40.184999999999995</v>
      </c>
      <c r="K941" s="33">
        <f t="shared" si="280"/>
        <v>38.07</v>
      </c>
      <c r="L941" s="33">
        <f t="shared" si="281"/>
        <v>35.954999999999998</v>
      </c>
      <c r="M941" s="33">
        <f t="shared" si="282"/>
        <v>33.839999999999996</v>
      </c>
      <c r="N941" s="33">
        <f t="shared" si="284"/>
        <v>31.724999999999998</v>
      </c>
      <c r="O941" s="33">
        <f t="shared" si="285"/>
        <v>29.61</v>
      </c>
      <c r="P941" s="33">
        <f t="shared" si="286"/>
        <v>27.494999999999997</v>
      </c>
      <c r="Q941" s="33">
        <f t="shared" si="287"/>
        <v>24.110999999999997</v>
      </c>
    </row>
    <row r="942" spans="1:17" s="29" customFormat="1" ht="21" customHeight="1" x14ac:dyDescent="0.2">
      <c r="C942" s="103" t="s">
        <v>16</v>
      </c>
      <c r="D942" s="228" t="s">
        <v>58</v>
      </c>
      <c r="E942" s="228" t="s">
        <v>27</v>
      </c>
      <c r="F942" s="228" t="s">
        <v>27</v>
      </c>
      <c r="G942" s="97" t="s">
        <v>353</v>
      </c>
      <c r="H942" s="77"/>
      <c r="I942" s="32">
        <v>85.4</v>
      </c>
      <c r="J942" s="33">
        <f t="shared" ref="J942" si="296">I942-I942*0.05</f>
        <v>81.13000000000001</v>
      </c>
      <c r="K942" s="33">
        <f t="shared" ref="K942" si="297">I942-I942*0.1</f>
        <v>76.86</v>
      </c>
      <c r="L942" s="33">
        <f t="shared" ref="L942" si="298">I942-I942*0.15</f>
        <v>72.59</v>
      </c>
      <c r="M942" s="33">
        <f t="shared" ref="M942" si="299">I942-I942*0.2</f>
        <v>68.320000000000007</v>
      </c>
      <c r="N942" s="33">
        <f t="shared" ref="N942" si="300">I942-I942*0.25</f>
        <v>64.050000000000011</v>
      </c>
      <c r="O942" s="33">
        <f t="shared" ref="O942" si="301">I942-I942*0.3</f>
        <v>59.78</v>
      </c>
      <c r="P942" s="33">
        <f t="shared" ref="P942" si="302">I942-I942*0.35</f>
        <v>55.510000000000005</v>
      </c>
      <c r="Q942" s="33">
        <f t="shared" ref="Q942" si="303">J942-J942*0.4</f>
        <v>48.678000000000004</v>
      </c>
    </row>
    <row r="943" spans="1:17" s="29" customFormat="1" ht="21" customHeight="1" x14ac:dyDescent="0.2">
      <c r="C943" s="103" t="s">
        <v>16</v>
      </c>
      <c r="D943" s="228" t="s">
        <v>76</v>
      </c>
      <c r="E943" s="228" t="s">
        <v>27</v>
      </c>
      <c r="F943" s="228" t="s">
        <v>27</v>
      </c>
      <c r="G943" s="54" t="s">
        <v>475</v>
      </c>
      <c r="H943" s="77">
        <v>20.7</v>
      </c>
      <c r="I943" s="32">
        <v>51.1</v>
      </c>
      <c r="J943" s="33">
        <f t="shared" ref="J943" si="304">I943-I943*0.05</f>
        <v>48.545000000000002</v>
      </c>
      <c r="K943" s="33">
        <f t="shared" ref="K943" si="305">I943-I943*0.1</f>
        <v>45.99</v>
      </c>
      <c r="L943" s="33">
        <f t="shared" ref="L943" si="306">I943-I943*0.15</f>
        <v>43.435000000000002</v>
      </c>
      <c r="M943" s="33">
        <f t="shared" ref="M943" si="307">I943-I943*0.2</f>
        <v>40.880000000000003</v>
      </c>
      <c r="N943" s="33">
        <f t="shared" ref="N943" si="308">I943-I943*0.25</f>
        <v>38.325000000000003</v>
      </c>
      <c r="O943" s="33">
        <f t="shared" ref="O943" si="309">I943-I943*0.3</f>
        <v>35.770000000000003</v>
      </c>
      <c r="P943" s="33">
        <f t="shared" ref="P943" si="310">I943-I943*0.35</f>
        <v>33.215000000000003</v>
      </c>
      <c r="Q943" s="33">
        <f t="shared" ref="Q943" si="311">J943-J943*0.4</f>
        <v>29.126999999999999</v>
      </c>
    </row>
    <row r="944" spans="1:17" s="29" customFormat="1" ht="21" customHeight="1" x14ac:dyDescent="0.2">
      <c r="C944" s="103" t="s">
        <v>16</v>
      </c>
      <c r="D944" s="186" t="s">
        <v>76</v>
      </c>
      <c r="E944" s="186" t="s">
        <v>27</v>
      </c>
      <c r="F944" s="186" t="s">
        <v>27</v>
      </c>
      <c r="G944" s="54" t="s">
        <v>474</v>
      </c>
      <c r="H944" s="77">
        <v>20.7</v>
      </c>
      <c r="I944" s="32">
        <v>38.5</v>
      </c>
      <c r="J944" s="33">
        <f t="shared" si="283"/>
        <v>36.575000000000003</v>
      </c>
      <c r="K944" s="33">
        <f t="shared" si="280"/>
        <v>34.65</v>
      </c>
      <c r="L944" s="33">
        <f t="shared" si="281"/>
        <v>32.725000000000001</v>
      </c>
      <c r="M944" s="33">
        <f t="shared" si="282"/>
        <v>30.8</v>
      </c>
      <c r="N944" s="33">
        <f t="shared" si="284"/>
        <v>28.875</v>
      </c>
      <c r="O944" s="33">
        <f t="shared" si="285"/>
        <v>26.950000000000003</v>
      </c>
      <c r="P944" s="33">
        <f t="shared" si="286"/>
        <v>25.024999999999999</v>
      </c>
      <c r="Q944" s="33">
        <f t="shared" si="287"/>
        <v>21.945</v>
      </c>
    </row>
    <row r="945" spans="1:17" s="29" customFormat="1" ht="21" customHeight="1" x14ac:dyDescent="0.2">
      <c r="A945" s="68"/>
      <c r="C945" s="103" t="s">
        <v>16</v>
      </c>
      <c r="D945" s="1" t="s">
        <v>111</v>
      </c>
      <c r="E945" s="1" t="s">
        <v>112</v>
      </c>
      <c r="F945" s="1" t="s">
        <v>113</v>
      </c>
      <c r="G945" s="97" t="s">
        <v>353</v>
      </c>
      <c r="H945" s="77">
        <v>28.8</v>
      </c>
      <c r="I945" s="32">
        <v>68.2</v>
      </c>
      <c r="J945" s="33">
        <f t="shared" si="283"/>
        <v>64.790000000000006</v>
      </c>
      <c r="K945" s="33">
        <f t="shared" si="280"/>
        <v>61.38</v>
      </c>
      <c r="L945" s="33">
        <f t="shared" si="281"/>
        <v>57.97</v>
      </c>
      <c r="M945" s="33">
        <f t="shared" si="282"/>
        <v>54.56</v>
      </c>
      <c r="N945" s="33">
        <f t="shared" si="284"/>
        <v>51.150000000000006</v>
      </c>
      <c r="O945" s="33">
        <f t="shared" si="285"/>
        <v>47.74</v>
      </c>
      <c r="P945" s="33">
        <f t="shared" si="286"/>
        <v>44.33</v>
      </c>
      <c r="Q945" s="33">
        <f t="shared" si="287"/>
        <v>38.874000000000002</v>
      </c>
    </row>
    <row r="946" spans="1:17" s="29" customFormat="1" ht="21" customHeight="1" x14ac:dyDescent="0.2">
      <c r="A946" s="68"/>
      <c r="C946" s="105" t="s">
        <v>16</v>
      </c>
      <c r="D946" s="3" t="s">
        <v>136</v>
      </c>
      <c r="E946" s="3" t="s">
        <v>53</v>
      </c>
      <c r="F946" s="3" t="s">
        <v>10</v>
      </c>
      <c r="G946" s="36" t="s">
        <v>353</v>
      </c>
      <c r="H946" s="79">
        <v>28.8</v>
      </c>
      <c r="I946" s="32">
        <v>87.8</v>
      </c>
      <c r="J946" s="33">
        <f t="shared" si="283"/>
        <v>83.41</v>
      </c>
      <c r="K946" s="33">
        <f t="shared" si="280"/>
        <v>79.02</v>
      </c>
      <c r="L946" s="33">
        <f t="shared" si="281"/>
        <v>74.63</v>
      </c>
      <c r="M946" s="33">
        <f t="shared" si="282"/>
        <v>70.239999999999995</v>
      </c>
      <c r="N946" s="33">
        <f t="shared" si="284"/>
        <v>65.849999999999994</v>
      </c>
      <c r="O946" s="33">
        <f t="shared" si="285"/>
        <v>61.459999999999994</v>
      </c>
      <c r="P946" s="33">
        <f t="shared" si="286"/>
        <v>57.07</v>
      </c>
      <c r="Q946" s="33">
        <f t="shared" si="287"/>
        <v>50.045999999999999</v>
      </c>
    </row>
    <row r="947" spans="1:17" s="29" customFormat="1" ht="21" customHeight="1" x14ac:dyDescent="0.2">
      <c r="A947" s="68"/>
      <c r="C947" s="104" t="s">
        <v>135</v>
      </c>
      <c r="D947" s="7" t="s">
        <v>35</v>
      </c>
      <c r="E947" s="7" t="s">
        <v>72</v>
      </c>
      <c r="F947" s="7" t="s">
        <v>19</v>
      </c>
      <c r="G947" s="100" t="s">
        <v>394</v>
      </c>
      <c r="H947" s="80">
        <v>43.7</v>
      </c>
      <c r="I947" s="32">
        <v>123.5</v>
      </c>
      <c r="J947" s="33">
        <f t="shared" si="283"/>
        <v>117.325</v>
      </c>
      <c r="K947" s="33">
        <f t="shared" si="280"/>
        <v>111.15</v>
      </c>
      <c r="L947" s="33">
        <f t="shared" si="281"/>
        <v>104.97499999999999</v>
      </c>
      <c r="M947" s="33">
        <f t="shared" si="282"/>
        <v>98.8</v>
      </c>
      <c r="N947" s="33">
        <f t="shared" si="284"/>
        <v>92.625</v>
      </c>
      <c r="O947" s="33">
        <f t="shared" si="285"/>
        <v>86.45</v>
      </c>
      <c r="P947" s="33">
        <f t="shared" si="286"/>
        <v>80.275000000000006</v>
      </c>
      <c r="Q947" s="33">
        <f t="shared" si="287"/>
        <v>70.394999999999996</v>
      </c>
    </row>
    <row r="948" spans="1:17" s="29" customFormat="1" ht="21" customHeight="1" x14ac:dyDescent="0.2">
      <c r="A948" s="68"/>
      <c r="C948" s="105" t="s">
        <v>135</v>
      </c>
      <c r="D948" s="3" t="s">
        <v>35</v>
      </c>
      <c r="E948" s="3" t="s">
        <v>72</v>
      </c>
      <c r="F948" s="3" t="s">
        <v>19</v>
      </c>
      <c r="G948" s="36" t="s">
        <v>395</v>
      </c>
      <c r="H948" s="79">
        <v>43.7</v>
      </c>
      <c r="I948" s="32">
        <v>230.7</v>
      </c>
      <c r="J948" s="33">
        <f t="shared" si="283"/>
        <v>219.16499999999999</v>
      </c>
      <c r="K948" s="33">
        <f t="shared" si="280"/>
        <v>207.63</v>
      </c>
      <c r="L948" s="33">
        <f t="shared" si="281"/>
        <v>196.095</v>
      </c>
      <c r="M948" s="33">
        <f t="shared" si="282"/>
        <v>184.56</v>
      </c>
      <c r="N948" s="33">
        <f t="shared" si="284"/>
        <v>173.02499999999998</v>
      </c>
      <c r="O948" s="33">
        <f t="shared" si="285"/>
        <v>161.49</v>
      </c>
      <c r="P948" s="33">
        <f t="shared" si="286"/>
        <v>149.95499999999998</v>
      </c>
      <c r="Q948" s="33">
        <f t="shared" si="287"/>
        <v>131.499</v>
      </c>
    </row>
    <row r="949" spans="1:17" s="29" customFormat="1" ht="21" customHeight="1" x14ac:dyDescent="0.2">
      <c r="A949" s="68"/>
      <c r="C949" s="104" t="s">
        <v>491</v>
      </c>
      <c r="D949" s="7" t="s">
        <v>35</v>
      </c>
      <c r="E949" s="7" t="s">
        <v>54</v>
      </c>
      <c r="F949" s="7" t="s">
        <v>53</v>
      </c>
      <c r="G949" s="45" t="s">
        <v>156</v>
      </c>
      <c r="H949" s="80">
        <v>20.7</v>
      </c>
      <c r="I949" s="32">
        <v>141.80000000000001</v>
      </c>
      <c r="J949" s="33">
        <f t="shared" ref="J949" si="312">I949-I949*0.05</f>
        <v>134.71</v>
      </c>
      <c r="K949" s="33">
        <f t="shared" ref="K949" si="313">I949-I949*0.1</f>
        <v>127.62</v>
      </c>
      <c r="L949" s="33">
        <f t="shared" ref="L949" si="314">I949-I949*0.15</f>
        <v>120.53000000000002</v>
      </c>
      <c r="M949" s="33">
        <f t="shared" ref="M949" si="315">I949-I949*0.2</f>
        <v>113.44000000000001</v>
      </c>
      <c r="N949" s="33">
        <f t="shared" ref="N949" si="316">I949-I949*0.25</f>
        <v>106.35000000000001</v>
      </c>
      <c r="O949" s="33">
        <f t="shared" ref="O949" si="317">I949-I949*0.3</f>
        <v>99.260000000000019</v>
      </c>
      <c r="P949" s="33">
        <f t="shared" ref="P949" si="318">I949-I949*0.35</f>
        <v>92.170000000000016</v>
      </c>
      <c r="Q949" s="33">
        <f t="shared" ref="Q949" si="319">J949-J949*0.4</f>
        <v>80.825999999999993</v>
      </c>
    </row>
    <row r="950" spans="1:17" s="29" customFormat="1" ht="21" customHeight="1" x14ac:dyDescent="0.2">
      <c r="A950" s="68"/>
      <c r="C950" s="104" t="s">
        <v>16</v>
      </c>
      <c r="D950" s="7" t="s">
        <v>102</v>
      </c>
      <c r="E950" s="7" t="s">
        <v>59</v>
      </c>
      <c r="F950" s="7" t="s">
        <v>23</v>
      </c>
      <c r="G950" s="45" t="s">
        <v>156</v>
      </c>
      <c r="H950" s="80">
        <v>20.7</v>
      </c>
      <c r="I950" s="32">
        <v>88.899999999999991</v>
      </c>
      <c r="J950" s="33">
        <f t="shared" si="283"/>
        <v>84.454999999999998</v>
      </c>
      <c r="K950" s="33">
        <f t="shared" si="280"/>
        <v>80.009999999999991</v>
      </c>
      <c r="L950" s="33">
        <f t="shared" si="281"/>
        <v>75.564999999999998</v>
      </c>
      <c r="M950" s="33">
        <f t="shared" si="282"/>
        <v>71.11999999999999</v>
      </c>
      <c r="N950" s="33">
        <f t="shared" si="284"/>
        <v>66.674999999999997</v>
      </c>
      <c r="O950" s="33">
        <f t="shared" si="285"/>
        <v>62.22999999999999</v>
      </c>
      <c r="P950" s="33">
        <f t="shared" si="286"/>
        <v>57.784999999999997</v>
      </c>
      <c r="Q950" s="33">
        <f t="shared" si="287"/>
        <v>50.672999999999995</v>
      </c>
    </row>
    <row r="951" spans="1:17" s="29" customFormat="1" ht="21" customHeight="1" x14ac:dyDescent="0.2">
      <c r="A951" s="68"/>
      <c r="C951" s="105" t="s">
        <v>16</v>
      </c>
      <c r="D951" s="3" t="s">
        <v>102</v>
      </c>
      <c r="E951" s="3" t="s">
        <v>59</v>
      </c>
      <c r="F951" s="3" t="s">
        <v>23</v>
      </c>
      <c r="G951" s="36" t="s">
        <v>353</v>
      </c>
      <c r="H951" s="79">
        <v>28.8</v>
      </c>
      <c r="I951" s="32">
        <v>160.4</v>
      </c>
      <c r="J951" s="33">
        <f t="shared" si="283"/>
        <v>152.38</v>
      </c>
      <c r="K951" s="33">
        <f t="shared" si="280"/>
        <v>144.36000000000001</v>
      </c>
      <c r="L951" s="33">
        <f t="shared" si="281"/>
        <v>136.34</v>
      </c>
      <c r="M951" s="33">
        <f t="shared" si="282"/>
        <v>128.32</v>
      </c>
      <c r="N951" s="33">
        <f t="shared" si="284"/>
        <v>120.30000000000001</v>
      </c>
      <c r="O951" s="33">
        <f t="shared" si="285"/>
        <v>112.28</v>
      </c>
      <c r="P951" s="33">
        <f t="shared" si="286"/>
        <v>104.26</v>
      </c>
      <c r="Q951" s="33">
        <f t="shared" si="287"/>
        <v>91.427999999999997</v>
      </c>
    </row>
    <row r="952" spans="1:17" s="29" customFormat="1" ht="21" customHeight="1" x14ac:dyDescent="0.2">
      <c r="A952" s="68"/>
      <c r="C952" s="104" t="s">
        <v>16</v>
      </c>
      <c r="D952" s="7" t="s">
        <v>52</v>
      </c>
      <c r="E952" s="7" t="s">
        <v>75</v>
      </c>
      <c r="F952" s="7" t="s">
        <v>23</v>
      </c>
      <c r="G952" s="45" t="s">
        <v>156</v>
      </c>
      <c r="H952" s="80">
        <v>20.7</v>
      </c>
      <c r="I952" s="32">
        <v>90</v>
      </c>
      <c r="J952" s="33">
        <f t="shared" si="283"/>
        <v>85.5</v>
      </c>
      <c r="K952" s="33">
        <f t="shared" si="280"/>
        <v>81</v>
      </c>
      <c r="L952" s="33">
        <f t="shared" si="281"/>
        <v>76.5</v>
      </c>
      <c r="M952" s="33">
        <f t="shared" si="282"/>
        <v>72</v>
      </c>
      <c r="N952" s="33">
        <f t="shared" si="284"/>
        <v>67.5</v>
      </c>
      <c r="O952" s="33">
        <f t="shared" si="285"/>
        <v>63</v>
      </c>
      <c r="P952" s="33">
        <f t="shared" si="286"/>
        <v>58.5</v>
      </c>
      <c r="Q952" s="33">
        <f t="shared" si="287"/>
        <v>51.3</v>
      </c>
    </row>
    <row r="953" spans="1:17" s="29" customFormat="1" ht="21" customHeight="1" x14ac:dyDescent="0.2">
      <c r="A953" s="68"/>
      <c r="C953" s="106" t="s">
        <v>16</v>
      </c>
      <c r="D953" s="5" t="s">
        <v>52</v>
      </c>
      <c r="E953" s="5" t="s">
        <v>75</v>
      </c>
      <c r="F953" s="5" t="s">
        <v>23</v>
      </c>
      <c r="G953" s="98" t="s">
        <v>353</v>
      </c>
      <c r="H953" s="81">
        <v>28.8</v>
      </c>
      <c r="I953" s="32">
        <v>161.5</v>
      </c>
      <c r="J953" s="33">
        <f t="shared" si="283"/>
        <v>153.42500000000001</v>
      </c>
      <c r="K953" s="33">
        <f t="shared" si="280"/>
        <v>145.35</v>
      </c>
      <c r="L953" s="33">
        <f t="shared" si="281"/>
        <v>137.27500000000001</v>
      </c>
      <c r="M953" s="33">
        <f t="shared" si="282"/>
        <v>129.19999999999999</v>
      </c>
      <c r="N953" s="33">
        <f t="shared" si="284"/>
        <v>121.125</v>
      </c>
      <c r="O953" s="33">
        <f t="shared" si="285"/>
        <v>113.05000000000001</v>
      </c>
      <c r="P953" s="33">
        <f t="shared" si="286"/>
        <v>104.97499999999999</v>
      </c>
      <c r="Q953" s="33">
        <f t="shared" si="287"/>
        <v>92.055000000000007</v>
      </c>
    </row>
    <row r="954" spans="1:17" s="29" customFormat="1" ht="21" customHeight="1" x14ac:dyDescent="0.2">
      <c r="A954" s="68"/>
      <c r="C954" s="103" t="s">
        <v>502</v>
      </c>
      <c r="D954" s="1" t="s">
        <v>52</v>
      </c>
      <c r="E954" s="1" t="s">
        <v>75</v>
      </c>
      <c r="F954" s="1" t="s">
        <v>53</v>
      </c>
      <c r="G954" s="54" t="s">
        <v>157</v>
      </c>
      <c r="H954" s="77">
        <v>20.7</v>
      </c>
      <c r="I954" s="32">
        <v>167</v>
      </c>
      <c r="J954" s="33">
        <f t="shared" si="283"/>
        <v>158.65</v>
      </c>
      <c r="K954" s="33">
        <f t="shared" si="280"/>
        <v>150.30000000000001</v>
      </c>
      <c r="L954" s="33">
        <f t="shared" si="281"/>
        <v>141.94999999999999</v>
      </c>
      <c r="M954" s="33">
        <f t="shared" si="282"/>
        <v>133.6</v>
      </c>
      <c r="N954" s="33">
        <f t="shared" si="284"/>
        <v>125.25</v>
      </c>
      <c r="O954" s="33">
        <f t="shared" si="285"/>
        <v>116.9</v>
      </c>
      <c r="P954" s="33">
        <f t="shared" si="286"/>
        <v>108.55000000000001</v>
      </c>
      <c r="Q954" s="33">
        <f t="shared" si="287"/>
        <v>95.19</v>
      </c>
    </row>
    <row r="955" spans="1:17" s="29" customFormat="1" ht="21" customHeight="1" x14ac:dyDescent="0.2">
      <c r="A955" s="68"/>
      <c r="C955" s="103" t="s">
        <v>16</v>
      </c>
      <c r="D955" s="134" t="s">
        <v>266</v>
      </c>
      <c r="E955" s="134" t="s">
        <v>85</v>
      </c>
      <c r="F955" s="134" t="s">
        <v>23</v>
      </c>
      <c r="G955" s="54" t="s">
        <v>156</v>
      </c>
      <c r="H955" s="80">
        <v>20.7</v>
      </c>
      <c r="I955" s="32">
        <v>82.5</v>
      </c>
      <c r="J955" s="33">
        <f t="shared" si="283"/>
        <v>78.375</v>
      </c>
      <c r="K955" s="33">
        <f t="shared" si="280"/>
        <v>74.25</v>
      </c>
      <c r="L955" s="33">
        <f t="shared" si="281"/>
        <v>70.125</v>
      </c>
      <c r="M955" s="33">
        <f t="shared" si="282"/>
        <v>66</v>
      </c>
      <c r="N955" s="33">
        <f t="shared" si="284"/>
        <v>61.875</v>
      </c>
      <c r="O955" s="33">
        <f t="shared" si="285"/>
        <v>57.75</v>
      </c>
      <c r="P955" s="33">
        <f t="shared" si="286"/>
        <v>53.625</v>
      </c>
      <c r="Q955" s="33">
        <f t="shared" si="287"/>
        <v>47.024999999999999</v>
      </c>
    </row>
    <row r="956" spans="1:17" s="29" customFormat="1" ht="21" customHeight="1" x14ac:dyDescent="0.2">
      <c r="A956" s="68"/>
      <c r="C956" s="106" t="s">
        <v>16</v>
      </c>
      <c r="D956" s="5" t="s">
        <v>109</v>
      </c>
      <c r="E956" s="5" t="s">
        <v>54</v>
      </c>
      <c r="F956" s="5" t="s">
        <v>82</v>
      </c>
      <c r="G956" s="27" t="s">
        <v>156</v>
      </c>
      <c r="H956" s="79">
        <v>20.7</v>
      </c>
      <c r="I956" s="69">
        <v>157.80000000000001</v>
      </c>
      <c r="J956" s="33">
        <f t="shared" si="283"/>
        <v>149.91000000000003</v>
      </c>
      <c r="K956" s="33">
        <f t="shared" si="280"/>
        <v>142.02000000000001</v>
      </c>
      <c r="L956" s="33">
        <f t="shared" si="281"/>
        <v>134.13</v>
      </c>
      <c r="M956" s="33">
        <f t="shared" si="282"/>
        <v>126.24000000000001</v>
      </c>
      <c r="N956" s="33">
        <f t="shared" si="284"/>
        <v>118.35000000000001</v>
      </c>
      <c r="O956" s="33">
        <f t="shared" si="285"/>
        <v>110.46000000000001</v>
      </c>
      <c r="P956" s="33">
        <f t="shared" si="286"/>
        <v>102.57000000000001</v>
      </c>
      <c r="Q956" s="33">
        <f t="shared" si="287"/>
        <v>89.946000000000012</v>
      </c>
    </row>
    <row r="957" spans="1:17" s="29" customFormat="1" ht="21" customHeight="1" x14ac:dyDescent="0.2">
      <c r="A957" s="68"/>
      <c r="B957" s="50"/>
      <c r="C957" s="138" t="s">
        <v>502</v>
      </c>
      <c r="D957" s="5" t="s">
        <v>109</v>
      </c>
      <c r="E957" s="5" t="s">
        <v>54</v>
      </c>
      <c r="F957" s="5" t="s">
        <v>82</v>
      </c>
      <c r="G957" s="98" t="s">
        <v>237</v>
      </c>
      <c r="H957" s="80">
        <v>20.7</v>
      </c>
      <c r="I957" s="32">
        <v>299.60000000000002</v>
      </c>
      <c r="J957" s="33">
        <f t="shared" si="283"/>
        <v>284.62</v>
      </c>
      <c r="K957" s="33">
        <f t="shared" si="280"/>
        <v>269.64000000000004</v>
      </c>
      <c r="L957" s="33">
        <f t="shared" si="281"/>
        <v>254.66000000000003</v>
      </c>
      <c r="M957" s="33">
        <f t="shared" si="282"/>
        <v>239.68</v>
      </c>
      <c r="N957" s="33">
        <f t="shared" si="284"/>
        <v>224.70000000000002</v>
      </c>
      <c r="O957" s="33">
        <f t="shared" si="285"/>
        <v>209.72000000000003</v>
      </c>
      <c r="P957" s="33">
        <f t="shared" si="286"/>
        <v>194.74</v>
      </c>
      <c r="Q957" s="33">
        <f t="shared" si="287"/>
        <v>170.77199999999999</v>
      </c>
    </row>
    <row r="958" spans="1:17" s="29" customFormat="1" ht="21" customHeight="1" x14ac:dyDescent="0.2">
      <c r="A958" s="68"/>
      <c r="B958" s="50"/>
      <c r="C958" s="105" t="s">
        <v>16</v>
      </c>
      <c r="D958" s="3" t="s">
        <v>109</v>
      </c>
      <c r="E958" s="3" t="s">
        <v>54</v>
      </c>
      <c r="F958" s="3" t="s">
        <v>82</v>
      </c>
      <c r="G958" s="98" t="s">
        <v>446</v>
      </c>
      <c r="H958" s="79">
        <v>20.7</v>
      </c>
      <c r="I958" s="69">
        <v>289.60000000000002</v>
      </c>
      <c r="J958" s="33">
        <f t="shared" si="283"/>
        <v>275.12</v>
      </c>
      <c r="K958" s="33">
        <f t="shared" si="280"/>
        <v>260.64000000000004</v>
      </c>
      <c r="L958" s="33">
        <f t="shared" si="281"/>
        <v>246.16000000000003</v>
      </c>
      <c r="M958" s="33">
        <f t="shared" si="282"/>
        <v>231.68</v>
      </c>
      <c r="N958" s="33">
        <f t="shared" si="284"/>
        <v>217.20000000000002</v>
      </c>
      <c r="O958" s="33">
        <f t="shared" si="285"/>
        <v>202.72000000000003</v>
      </c>
      <c r="P958" s="33">
        <f t="shared" si="286"/>
        <v>188.24</v>
      </c>
      <c r="Q958" s="33">
        <f t="shared" si="287"/>
        <v>165.072</v>
      </c>
    </row>
    <row r="959" spans="1:17" s="29" customFormat="1" ht="21" customHeight="1" x14ac:dyDescent="0.2">
      <c r="A959" s="68"/>
      <c r="B959" s="50"/>
      <c r="C959" s="103" t="s">
        <v>16</v>
      </c>
      <c r="D959" s="1" t="s">
        <v>69</v>
      </c>
      <c r="E959" s="1" t="s">
        <v>35</v>
      </c>
      <c r="F959" s="1" t="s">
        <v>53</v>
      </c>
      <c r="G959" s="54" t="s">
        <v>156</v>
      </c>
      <c r="H959" s="77">
        <v>20.7</v>
      </c>
      <c r="I959" s="32">
        <v>156.69999999999999</v>
      </c>
      <c r="J959" s="33">
        <f t="shared" si="283"/>
        <v>148.86499999999998</v>
      </c>
      <c r="K959" s="33">
        <f t="shared" si="280"/>
        <v>141.03</v>
      </c>
      <c r="L959" s="33">
        <f t="shared" si="281"/>
        <v>133.19499999999999</v>
      </c>
      <c r="M959" s="33">
        <f t="shared" si="282"/>
        <v>125.35999999999999</v>
      </c>
      <c r="N959" s="33">
        <f t="shared" si="284"/>
        <v>117.52499999999999</v>
      </c>
      <c r="O959" s="33">
        <f t="shared" si="285"/>
        <v>109.69</v>
      </c>
      <c r="P959" s="33">
        <f t="shared" si="286"/>
        <v>101.85499999999999</v>
      </c>
      <c r="Q959" s="33">
        <f t="shared" si="287"/>
        <v>89.318999999999988</v>
      </c>
    </row>
    <row r="960" spans="1:17" s="29" customFormat="1" ht="21" customHeight="1" x14ac:dyDescent="0.2">
      <c r="A960" s="68"/>
      <c r="B960" s="50"/>
      <c r="C960" s="104" t="s">
        <v>16</v>
      </c>
      <c r="D960" s="7" t="s">
        <v>243</v>
      </c>
      <c r="E960" s="7" t="s">
        <v>82</v>
      </c>
      <c r="F960" s="7" t="s">
        <v>10</v>
      </c>
      <c r="G960" s="45" t="s">
        <v>156</v>
      </c>
      <c r="H960" s="80">
        <v>20.7</v>
      </c>
      <c r="I960" s="32">
        <v>55.7</v>
      </c>
      <c r="J960" s="33">
        <f t="shared" si="283"/>
        <v>52.915000000000006</v>
      </c>
      <c r="K960" s="33">
        <f t="shared" si="280"/>
        <v>50.13</v>
      </c>
      <c r="L960" s="33">
        <f t="shared" si="281"/>
        <v>47.344999999999999</v>
      </c>
      <c r="M960" s="33">
        <f t="shared" si="282"/>
        <v>44.56</v>
      </c>
      <c r="N960" s="33">
        <f t="shared" si="284"/>
        <v>41.775000000000006</v>
      </c>
      <c r="O960" s="33">
        <f t="shared" si="285"/>
        <v>38.99</v>
      </c>
      <c r="P960" s="33">
        <f t="shared" si="286"/>
        <v>36.204999999999998</v>
      </c>
      <c r="Q960" s="33">
        <f t="shared" si="287"/>
        <v>31.749000000000002</v>
      </c>
    </row>
    <row r="961" spans="1:17" s="29" customFormat="1" ht="21" customHeight="1" x14ac:dyDescent="0.2">
      <c r="A961" s="68"/>
      <c r="B961" s="50"/>
      <c r="C961" s="105" t="s">
        <v>16</v>
      </c>
      <c r="D961" s="3" t="s">
        <v>243</v>
      </c>
      <c r="E961" s="3" t="s">
        <v>82</v>
      </c>
      <c r="F961" s="3" t="s">
        <v>10</v>
      </c>
      <c r="G961" s="36" t="s">
        <v>353</v>
      </c>
      <c r="H961" s="79">
        <v>28.8</v>
      </c>
      <c r="I961" s="32">
        <v>91.5</v>
      </c>
      <c r="J961" s="33">
        <f t="shared" si="283"/>
        <v>86.924999999999997</v>
      </c>
      <c r="K961" s="33">
        <f t="shared" si="280"/>
        <v>82.35</v>
      </c>
      <c r="L961" s="33">
        <f t="shared" si="281"/>
        <v>77.775000000000006</v>
      </c>
      <c r="M961" s="33">
        <f t="shared" si="282"/>
        <v>73.2</v>
      </c>
      <c r="N961" s="33">
        <f t="shared" si="284"/>
        <v>68.625</v>
      </c>
      <c r="O961" s="33">
        <f t="shared" si="285"/>
        <v>64.05</v>
      </c>
      <c r="P961" s="33">
        <f t="shared" si="286"/>
        <v>59.475000000000001</v>
      </c>
      <c r="Q961" s="33">
        <f t="shared" si="287"/>
        <v>52.154999999999994</v>
      </c>
    </row>
    <row r="962" spans="1:17" s="29" customFormat="1" ht="21" customHeight="1" x14ac:dyDescent="0.2">
      <c r="B962" s="50"/>
      <c r="C962" s="104" t="s">
        <v>16</v>
      </c>
      <c r="D962" s="7" t="s">
        <v>34</v>
      </c>
      <c r="E962" s="7" t="s">
        <v>35</v>
      </c>
      <c r="F962" s="7" t="s">
        <v>10</v>
      </c>
      <c r="G962" s="99" t="s">
        <v>353</v>
      </c>
      <c r="H962" s="80">
        <v>28.8</v>
      </c>
      <c r="I962" s="32">
        <v>174</v>
      </c>
      <c r="J962" s="33">
        <f t="shared" si="283"/>
        <v>165.3</v>
      </c>
      <c r="K962" s="33">
        <f t="shared" si="280"/>
        <v>156.6</v>
      </c>
      <c r="L962" s="33">
        <f t="shared" si="281"/>
        <v>147.9</v>
      </c>
      <c r="M962" s="33">
        <f t="shared" si="282"/>
        <v>139.19999999999999</v>
      </c>
      <c r="N962" s="33">
        <f t="shared" si="284"/>
        <v>130.5</v>
      </c>
      <c r="O962" s="33">
        <f t="shared" si="285"/>
        <v>121.80000000000001</v>
      </c>
      <c r="P962" s="33">
        <f t="shared" si="286"/>
        <v>113.1</v>
      </c>
      <c r="Q962" s="33">
        <f t="shared" si="287"/>
        <v>99.18</v>
      </c>
    </row>
    <row r="963" spans="1:17" s="29" customFormat="1" ht="21" customHeight="1" x14ac:dyDescent="0.2">
      <c r="B963" s="50"/>
      <c r="C963" s="103" t="s">
        <v>16</v>
      </c>
      <c r="D963" s="1" t="s">
        <v>34</v>
      </c>
      <c r="E963" s="1" t="s">
        <v>35</v>
      </c>
      <c r="F963" s="1" t="s">
        <v>23</v>
      </c>
      <c r="G963" s="97" t="s">
        <v>353</v>
      </c>
      <c r="H963" s="77">
        <v>28.8</v>
      </c>
      <c r="I963" s="32">
        <v>300.5</v>
      </c>
      <c r="J963" s="33">
        <f t="shared" si="283"/>
        <v>285.47500000000002</v>
      </c>
      <c r="K963" s="33">
        <f t="shared" si="280"/>
        <v>270.45</v>
      </c>
      <c r="L963" s="33">
        <f t="shared" si="281"/>
        <v>255.42500000000001</v>
      </c>
      <c r="M963" s="33">
        <f t="shared" si="282"/>
        <v>240.4</v>
      </c>
      <c r="N963" s="33">
        <f t="shared" si="284"/>
        <v>225.375</v>
      </c>
      <c r="O963" s="33">
        <f t="shared" si="285"/>
        <v>210.35000000000002</v>
      </c>
      <c r="P963" s="33">
        <f t="shared" si="286"/>
        <v>195.32499999999999</v>
      </c>
      <c r="Q963" s="33">
        <f t="shared" si="287"/>
        <v>171.28500000000003</v>
      </c>
    </row>
    <row r="964" spans="1:17" s="29" customFormat="1" ht="21" customHeight="1" x14ac:dyDescent="0.2">
      <c r="B964" s="50"/>
      <c r="C964" s="104" t="s">
        <v>502</v>
      </c>
      <c r="D964" s="7" t="s">
        <v>34</v>
      </c>
      <c r="E964" s="7" t="s">
        <v>109</v>
      </c>
      <c r="F964" s="7" t="s">
        <v>25</v>
      </c>
      <c r="G964" s="45" t="s">
        <v>157</v>
      </c>
      <c r="H964" s="80">
        <v>20.7</v>
      </c>
      <c r="I964" s="32">
        <v>114</v>
      </c>
      <c r="J964" s="33">
        <f t="shared" si="283"/>
        <v>108.3</v>
      </c>
      <c r="K964" s="33">
        <f t="shared" si="280"/>
        <v>102.6</v>
      </c>
      <c r="L964" s="33">
        <f t="shared" si="281"/>
        <v>96.9</v>
      </c>
      <c r="M964" s="33">
        <f t="shared" si="282"/>
        <v>91.2</v>
      </c>
      <c r="N964" s="33">
        <f t="shared" si="284"/>
        <v>85.5</v>
      </c>
      <c r="O964" s="33">
        <f t="shared" si="285"/>
        <v>79.800000000000011</v>
      </c>
      <c r="P964" s="33">
        <f t="shared" si="286"/>
        <v>74.099999999999994</v>
      </c>
      <c r="Q964" s="33">
        <f t="shared" si="287"/>
        <v>64.97999999999999</v>
      </c>
    </row>
    <row r="965" spans="1:17" s="29" customFormat="1" ht="21" customHeight="1" x14ac:dyDescent="0.2">
      <c r="B965" s="50"/>
      <c r="C965" s="105" t="s">
        <v>502</v>
      </c>
      <c r="D965" s="3" t="s">
        <v>34</v>
      </c>
      <c r="E965" s="3" t="s">
        <v>109</v>
      </c>
      <c r="F965" s="3" t="s">
        <v>25</v>
      </c>
      <c r="G965" s="36" t="s">
        <v>237</v>
      </c>
      <c r="H965" s="79">
        <v>28.8</v>
      </c>
      <c r="I965" s="32">
        <v>309.8</v>
      </c>
      <c r="J965" s="33">
        <f t="shared" si="283"/>
        <v>294.31</v>
      </c>
      <c r="K965" s="33">
        <f t="shared" si="280"/>
        <v>278.82</v>
      </c>
      <c r="L965" s="33">
        <f t="shared" si="281"/>
        <v>263.33000000000004</v>
      </c>
      <c r="M965" s="33">
        <f t="shared" si="282"/>
        <v>247.84</v>
      </c>
      <c r="N965" s="33">
        <f t="shared" si="284"/>
        <v>232.35000000000002</v>
      </c>
      <c r="O965" s="33">
        <f t="shared" si="285"/>
        <v>216.86</v>
      </c>
      <c r="P965" s="33">
        <f t="shared" si="286"/>
        <v>201.37</v>
      </c>
      <c r="Q965" s="33">
        <f t="shared" si="287"/>
        <v>176.58600000000001</v>
      </c>
    </row>
    <row r="966" spans="1:17" s="29" customFormat="1" ht="21" customHeight="1" x14ac:dyDescent="0.2">
      <c r="B966" s="50"/>
      <c r="C966" s="104" t="s">
        <v>16</v>
      </c>
      <c r="D966" s="7" t="s">
        <v>57</v>
      </c>
      <c r="E966" s="7" t="s">
        <v>70</v>
      </c>
      <c r="F966" s="7" t="s">
        <v>13</v>
      </c>
      <c r="G966" s="45" t="s">
        <v>156</v>
      </c>
      <c r="H966" s="80">
        <v>20.7</v>
      </c>
      <c r="I966" s="32">
        <v>145.4</v>
      </c>
      <c r="J966" s="33">
        <f t="shared" si="283"/>
        <v>138.13</v>
      </c>
      <c r="K966" s="33">
        <f t="shared" si="280"/>
        <v>130.86000000000001</v>
      </c>
      <c r="L966" s="33">
        <f t="shared" si="281"/>
        <v>123.59</v>
      </c>
      <c r="M966" s="33">
        <f t="shared" si="282"/>
        <v>116.32000000000001</v>
      </c>
      <c r="N966" s="33">
        <f t="shared" si="284"/>
        <v>109.05000000000001</v>
      </c>
      <c r="O966" s="33">
        <f t="shared" si="285"/>
        <v>101.78</v>
      </c>
      <c r="P966" s="33">
        <f t="shared" si="286"/>
        <v>94.51</v>
      </c>
      <c r="Q966" s="33">
        <f t="shared" si="287"/>
        <v>82.877999999999986</v>
      </c>
    </row>
    <row r="967" spans="1:17" s="29" customFormat="1" ht="21" customHeight="1" x14ac:dyDescent="0.2">
      <c r="B967" s="50"/>
      <c r="C967" s="106" t="s">
        <v>16</v>
      </c>
      <c r="D967" s="5" t="s">
        <v>57</v>
      </c>
      <c r="E967" s="5" t="s">
        <v>70</v>
      </c>
      <c r="F967" s="5" t="s">
        <v>13</v>
      </c>
      <c r="G967" s="98" t="s">
        <v>353</v>
      </c>
      <c r="H967" s="81">
        <v>28.8</v>
      </c>
      <c r="I967" s="32">
        <v>288.40000000000003</v>
      </c>
      <c r="J967" s="33">
        <f t="shared" si="283"/>
        <v>273.98</v>
      </c>
      <c r="K967" s="33">
        <f t="shared" si="280"/>
        <v>259.56000000000006</v>
      </c>
      <c r="L967" s="33">
        <f t="shared" si="281"/>
        <v>245.14000000000004</v>
      </c>
      <c r="M967" s="33">
        <f t="shared" si="282"/>
        <v>230.72000000000003</v>
      </c>
      <c r="N967" s="33">
        <f t="shared" si="284"/>
        <v>216.3</v>
      </c>
      <c r="O967" s="33">
        <f t="shared" si="285"/>
        <v>201.88000000000002</v>
      </c>
      <c r="P967" s="33">
        <f t="shared" si="286"/>
        <v>187.46000000000004</v>
      </c>
      <c r="Q967" s="33">
        <f t="shared" si="287"/>
        <v>164.38800000000001</v>
      </c>
    </row>
    <row r="968" spans="1:17" s="29" customFormat="1" ht="33" customHeight="1" x14ac:dyDescent="0.2">
      <c r="A968" s="50"/>
      <c r="C968" s="103" t="s">
        <v>135</v>
      </c>
      <c r="D968" s="1" t="s">
        <v>57</v>
      </c>
      <c r="E968" s="1" t="s">
        <v>52</v>
      </c>
      <c r="F968" s="1" t="s">
        <v>53</v>
      </c>
      <c r="G968" s="97" t="s">
        <v>396</v>
      </c>
      <c r="H968" s="77">
        <v>43.7</v>
      </c>
      <c r="I968" s="32">
        <v>440.90000000000003</v>
      </c>
      <c r="J968" s="33">
        <f t="shared" si="283"/>
        <v>418.85500000000002</v>
      </c>
      <c r="K968" s="33">
        <f t="shared" si="280"/>
        <v>396.81000000000006</v>
      </c>
      <c r="L968" s="33">
        <f t="shared" si="281"/>
        <v>374.76500000000004</v>
      </c>
      <c r="M968" s="33">
        <f t="shared" si="282"/>
        <v>352.72</v>
      </c>
      <c r="N968" s="33">
        <f t="shared" si="284"/>
        <v>330.67500000000001</v>
      </c>
      <c r="O968" s="33">
        <f t="shared" si="285"/>
        <v>308.63</v>
      </c>
      <c r="P968" s="33">
        <f t="shared" si="286"/>
        <v>286.58500000000004</v>
      </c>
      <c r="Q968" s="33">
        <f t="shared" si="287"/>
        <v>251.31299999999999</v>
      </c>
    </row>
    <row r="969" spans="1:17" s="29" customFormat="1" ht="21" customHeight="1" x14ac:dyDescent="0.2">
      <c r="A969" s="50"/>
      <c r="C969" s="104" t="s">
        <v>16</v>
      </c>
      <c r="D969" s="7" t="s">
        <v>99</v>
      </c>
      <c r="E969" s="7" t="s">
        <v>77</v>
      </c>
      <c r="F969" s="7" t="s">
        <v>53</v>
      </c>
      <c r="G969" s="45" t="s">
        <v>156</v>
      </c>
      <c r="H969" s="80">
        <v>21.8</v>
      </c>
      <c r="I969" s="32">
        <v>143.4</v>
      </c>
      <c r="J969" s="33">
        <f t="shared" si="283"/>
        <v>136.23000000000002</v>
      </c>
      <c r="K969" s="33">
        <f t="shared" si="280"/>
        <v>129.06</v>
      </c>
      <c r="L969" s="33">
        <f t="shared" si="281"/>
        <v>121.89</v>
      </c>
      <c r="M969" s="33">
        <f t="shared" si="282"/>
        <v>114.72</v>
      </c>
      <c r="N969" s="33">
        <f t="shared" si="284"/>
        <v>107.55000000000001</v>
      </c>
      <c r="O969" s="33">
        <f t="shared" si="285"/>
        <v>100.38</v>
      </c>
      <c r="P969" s="33">
        <f t="shared" si="286"/>
        <v>93.210000000000008</v>
      </c>
      <c r="Q969" s="33">
        <f t="shared" si="287"/>
        <v>81.738</v>
      </c>
    </row>
    <row r="970" spans="1:17" s="29" customFormat="1" ht="21" customHeight="1" x14ac:dyDescent="0.2">
      <c r="A970" s="50"/>
      <c r="C970" s="105" t="s">
        <v>16</v>
      </c>
      <c r="D970" s="3" t="s">
        <v>99</v>
      </c>
      <c r="E970" s="3" t="s">
        <v>77</v>
      </c>
      <c r="F970" s="3" t="s">
        <v>53</v>
      </c>
      <c r="G970" s="36" t="s">
        <v>353</v>
      </c>
      <c r="H970" s="79">
        <v>43.7</v>
      </c>
      <c r="I970" s="32">
        <v>286.40000000000003</v>
      </c>
      <c r="J970" s="33">
        <f t="shared" si="283"/>
        <v>272.08000000000004</v>
      </c>
      <c r="K970" s="33">
        <f t="shared" si="280"/>
        <v>257.76000000000005</v>
      </c>
      <c r="L970" s="33">
        <f t="shared" si="281"/>
        <v>243.44000000000003</v>
      </c>
      <c r="M970" s="33">
        <f t="shared" si="282"/>
        <v>229.12000000000003</v>
      </c>
      <c r="N970" s="33">
        <f t="shared" si="284"/>
        <v>214.8</v>
      </c>
      <c r="O970" s="33">
        <f t="shared" si="285"/>
        <v>200.48000000000002</v>
      </c>
      <c r="P970" s="33">
        <f t="shared" si="286"/>
        <v>186.16000000000003</v>
      </c>
      <c r="Q970" s="33">
        <f t="shared" si="287"/>
        <v>163.24800000000002</v>
      </c>
    </row>
    <row r="971" spans="1:17" s="29" customFormat="1" ht="21" customHeight="1" x14ac:dyDescent="0.2">
      <c r="A971" s="50"/>
      <c r="C971" s="104" t="s">
        <v>16</v>
      </c>
      <c r="D971" s="7" t="s">
        <v>299</v>
      </c>
      <c r="E971" s="7" t="s">
        <v>58</v>
      </c>
      <c r="F971" s="7" t="s">
        <v>13</v>
      </c>
      <c r="G971" s="45" t="s">
        <v>156</v>
      </c>
      <c r="H971" s="80">
        <v>21.8</v>
      </c>
      <c r="I971" s="32">
        <v>87.1</v>
      </c>
      <c r="J971" s="33">
        <f t="shared" si="283"/>
        <v>82.74499999999999</v>
      </c>
      <c r="K971" s="33">
        <f t="shared" si="280"/>
        <v>78.39</v>
      </c>
      <c r="L971" s="33">
        <f t="shared" si="281"/>
        <v>74.034999999999997</v>
      </c>
      <c r="M971" s="33">
        <f t="shared" si="282"/>
        <v>69.679999999999993</v>
      </c>
      <c r="N971" s="33">
        <f t="shared" si="284"/>
        <v>65.324999999999989</v>
      </c>
      <c r="O971" s="33">
        <f t="shared" si="285"/>
        <v>60.97</v>
      </c>
      <c r="P971" s="33">
        <f t="shared" si="286"/>
        <v>56.614999999999995</v>
      </c>
      <c r="Q971" s="33">
        <f t="shared" si="287"/>
        <v>49.646999999999991</v>
      </c>
    </row>
    <row r="972" spans="1:17" s="29" customFormat="1" ht="21" customHeight="1" x14ac:dyDescent="0.2">
      <c r="C972" s="104" t="s">
        <v>16</v>
      </c>
      <c r="D972" s="7">
        <v>370</v>
      </c>
      <c r="E972" s="7">
        <v>270</v>
      </c>
      <c r="F972" s="7" t="s">
        <v>12</v>
      </c>
      <c r="G972" s="45" t="s">
        <v>156</v>
      </c>
      <c r="H972" s="80">
        <v>21.8</v>
      </c>
      <c r="I972" s="32">
        <v>129.5</v>
      </c>
      <c r="J972" s="33">
        <f t="shared" si="283"/>
        <v>123.02500000000001</v>
      </c>
      <c r="K972" s="33">
        <f t="shared" si="280"/>
        <v>116.55</v>
      </c>
      <c r="L972" s="33">
        <f t="shared" si="281"/>
        <v>110.075</v>
      </c>
      <c r="M972" s="33">
        <f t="shared" si="282"/>
        <v>103.6</v>
      </c>
      <c r="N972" s="33">
        <f t="shared" si="284"/>
        <v>97.125</v>
      </c>
      <c r="O972" s="33">
        <f t="shared" si="285"/>
        <v>90.65</v>
      </c>
      <c r="P972" s="33">
        <f t="shared" si="286"/>
        <v>84.175000000000011</v>
      </c>
      <c r="Q972" s="33">
        <f t="shared" si="287"/>
        <v>73.814999999999998</v>
      </c>
    </row>
    <row r="973" spans="1:17" s="29" customFormat="1" ht="21" customHeight="1" x14ac:dyDescent="0.2">
      <c r="C973" s="105" t="s">
        <v>16</v>
      </c>
      <c r="D973" s="3">
        <v>370</v>
      </c>
      <c r="E973" s="3">
        <v>270</v>
      </c>
      <c r="F973" s="3" t="s">
        <v>12</v>
      </c>
      <c r="G973" s="36" t="s">
        <v>353</v>
      </c>
      <c r="H973" s="79">
        <v>43.7</v>
      </c>
      <c r="I973" s="32">
        <v>243.9</v>
      </c>
      <c r="J973" s="33">
        <f t="shared" si="283"/>
        <v>231.70500000000001</v>
      </c>
      <c r="K973" s="33">
        <f t="shared" si="280"/>
        <v>219.51</v>
      </c>
      <c r="L973" s="33">
        <f t="shared" si="281"/>
        <v>207.315</v>
      </c>
      <c r="M973" s="33">
        <f t="shared" si="282"/>
        <v>195.12</v>
      </c>
      <c r="N973" s="33">
        <f t="shared" si="284"/>
        <v>182.92500000000001</v>
      </c>
      <c r="O973" s="33">
        <f t="shared" si="285"/>
        <v>170.73000000000002</v>
      </c>
      <c r="P973" s="33">
        <f t="shared" si="286"/>
        <v>158.53500000000003</v>
      </c>
      <c r="Q973" s="33">
        <f t="shared" si="287"/>
        <v>139.023</v>
      </c>
    </row>
    <row r="974" spans="1:17" s="29" customFormat="1" ht="21" customHeight="1" x14ac:dyDescent="0.2">
      <c r="C974" s="104" t="s">
        <v>502</v>
      </c>
      <c r="D974" s="7" t="s">
        <v>130</v>
      </c>
      <c r="E974" s="7" t="s">
        <v>109</v>
      </c>
      <c r="F974" s="7" t="s">
        <v>12</v>
      </c>
      <c r="G974" s="45" t="s">
        <v>157</v>
      </c>
      <c r="H974" s="80">
        <v>21.8</v>
      </c>
      <c r="I974" s="32">
        <v>179.2</v>
      </c>
      <c r="J974" s="33">
        <f t="shared" si="283"/>
        <v>170.23999999999998</v>
      </c>
      <c r="K974" s="33">
        <f t="shared" si="280"/>
        <v>161.28</v>
      </c>
      <c r="L974" s="33">
        <f t="shared" si="281"/>
        <v>152.32</v>
      </c>
      <c r="M974" s="33">
        <f t="shared" si="282"/>
        <v>143.35999999999999</v>
      </c>
      <c r="N974" s="33">
        <f t="shared" si="284"/>
        <v>134.39999999999998</v>
      </c>
      <c r="O974" s="33">
        <f t="shared" si="285"/>
        <v>125.44</v>
      </c>
      <c r="P974" s="33">
        <f t="shared" si="286"/>
        <v>116.47999999999999</v>
      </c>
      <c r="Q974" s="33">
        <f t="shared" si="287"/>
        <v>102.14399999999999</v>
      </c>
    </row>
    <row r="975" spans="1:17" s="29" customFormat="1" ht="21" customHeight="1" x14ac:dyDescent="0.2">
      <c r="C975" s="105" t="s">
        <v>502</v>
      </c>
      <c r="D975" s="3" t="s">
        <v>130</v>
      </c>
      <c r="E975" s="3" t="s">
        <v>109</v>
      </c>
      <c r="F975" s="3" t="s">
        <v>12</v>
      </c>
      <c r="G975" s="36" t="s">
        <v>354</v>
      </c>
      <c r="H975" s="79">
        <v>43.7</v>
      </c>
      <c r="I975" s="32">
        <v>311.5</v>
      </c>
      <c r="J975" s="33">
        <f t="shared" si="283"/>
        <v>295.92500000000001</v>
      </c>
      <c r="K975" s="33">
        <f t="shared" si="280"/>
        <v>280.35000000000002</v>
      </c>
      <c r="L975" s="33">
        <f t="shared" si="281"/>
        <v>264.77499999999998</v>
      </c>
      <c r="M975" s="33">
        <f t="shared" si="282"/>
        <v>249.2</v>
      </c>
      <c r="N975" s="33">
        <f t="shared" si="284"/>
        <v>233.625</v>
      </c>
      <c r="O975" s="33">
        <f t="shared" si="285"/>
        <v>218.05</v>
      </c>
      <c r="P975" s="33">
        <f t="shared" si="286"/>
        <v>202.47500000000002</v>
      </c>
      <c r="Q975" s="33">
        <f t="shared" si="287"/>
        <v>177.55500000000001</v>
      </c>
    </row>
    <row r="976" spans="1:17" s="29" customFormat="1" ht="21" customHeight="1" x14ac:dyDescent="0.2">
      <c r="C976" s="104" t="s">
        <v>502</v>
      </c>
      <c r="D976" s="7" t="s">
        <v>130</v>
      </c>
      <c r="E976" s="7" t="s">
        <v>272</v>
      </c>
      <c r="F976" s="7" t="s">
        <v>13</v>
      </c>
      <c r="G976" s="45" t="s">
        <v>157</v>
      </c>
      <c r="H976" s="80">
        <v>21.8</v>
      </c>
      <c r="I976" s="32">
        <v>168.2</v>
      </c>
      <c r="J976" s="33">
        <f t="shared" si="283"/>
        <v>159.79</v>
      </c>
      <c r="K976" s="33">
        <f t="shared" si="280"/>
        <v>151.38</v>
      </c>
      <c r="L976" s="33">
        <f t="shared" si="281"/>
        <v>142.97</v>
      </c>
      <c r="M976" s="33">
        <f t="shared" si="282"/>
        <v>134.56</v>
      </c>
      <c r="N976" s="33">
        <f t="shared" si="284"/>
        <v>126.14999999999999</v>
      </c>
      <c r="O976" s="33">
        <f t="shared" si="285"/>
        <v>117.74</v>
      </c>
      <c r="P976" s="33">
        <f t="shared" si="286"/>
        <v>109.33</v>
      </c>
      <c r="Q976" s="33">
        <f t="shared" si="287"/>
        <v>95.873999999999995</v>
      </c>
    </row>
    <row r="977" spans="1:17" s="29" customFormat="1" ht="21" customHeight="1" x14ac:dyDescent="0.2">
      <c r="C977" s="105" t="s">
        <v>502</v>
      </c>
      <c r="D977" s="3" t="s">
        <v>130</v>
      </c>
      <c r="E977" s="3" t="s">
        <v>272</v>
      </c>
      <c r="F977" s="3" t="s">
        <v>13</v>
      </c>
      <c r="G977" s="36" t="s">
        <v>354</v>
      </c>
      <c r="H977" s="79">
        <v>43.7</v>
      </c>
      <c r="I977" s="32">
        <v>311.20000000000005</v>
      </c>
      <c r="J977" s="33">
        <f t="shared" si="283"/>
        <v>295.64000000000004</v>
      </c>
      <c r="K977" s="33">
        <f t="shared" si="280"/>
        <v>280.08000000000004</v>
      </c>
      <c r="L977" s="33">
        <f t="shared" si="281"/>
        <v>264.52000000000004</v>
      </c>
      <c r="M977" s="33">
        <f t="shared" si="282"/>
        <v>248.96000000000004</v>
      </c>
      <c r="N977" s="33">
        <f t="shared" si="284"/>
        <v>233.40000000000003</v>
      </c>
      <c r="O977" s="33">
        <f t="shared" si="285"/>
        <v>217.84000000000003</v>
      </c>
      <c r="P977" s="33">
        <f t="shared" si="286"/>
        <v>202.28000000000003</v>
      </c>
      <c r="Q977" s="33">
        <f t="shared" si="287"/>
        <v>177.38400000000001</v>
      </c>
    </row>
    <row r="978" spans="1:17" s="29" customFormat="1" ht="21" customHeight="1" x14ac:dyDescent="0.2">
      <c r="C978" s="103" t="s">
        <v>502</v>
      </c>
      <c r="D978" s="180" t="s">
        <v>245</v>
      </c>
      <c r="E978" s="180" t="s">
        <v>51</v>
      </c>
      <c r="F978" s="180" t="s">
        <v>53</v>
      </c>
      <c r="G978" s="54" t="s">
        <v>157</v>
      </c>
      <c r="H978" s="77">
        <v>21.8</v>
      </c>
      <c r="I978" s="32">
        <v>309.5</v>
      </c>
      <c r="J978" s="33">
        <f t="shared" si="283"/>
        <v>294.02499999999998</v>
      </c>
      <c r="K978" s="33">
        <f t="shared" si="280"/>
        <v>278.55</v>
      </c>
      <c r="L978" s="33">
        <f t="shared" si="281"/>
        <v>263.07499999999999</v>
      </c>
      <c r="M978" s="33">
        <f t="shared" si="282"/>
        <v>247.6</v>
      </c>
      <c r="N978" s="33">
        <f t="shared" si="284"/>
        <v>232.125</v>
      </c>
      <c r="O978" s="33">
        <f t="shared" si="285"/>
        <v>216.65</v>
      </c>
      <c r="P978" s="33">
        <f t="shared" si="286"/>
        <v>201.17500000000001</v>
      </c>
      <c r="Q978" s="33">
        <f t="shared" si="287"/>
        <v>176.41499999999996</v>
      </c>
    </row>
    <row r="979" spans="1:17" s="29" customFormat="1" ht="21" customHeight="1" x14ac:dyDescent="0.2">
      <c r="C979" s="103" t="s">
        <v>502</v>
      </c>
      <c r="D979" s="1" t="s">
        <v>103</v>
      </c>
      <c r="E979" s="1" t="s">
        <v>197</v>
      </c>
      <c r="F979" s="1" t="s">
        <v>13</v>
      </c>
      <c r="G979" s="54" t="s">
        <v>157</v>
      </c>
      <c r="H979" s="77">
        <v>21.8</v>
      </c>
      <c r="I979" s="32">
        <v>341.3</v>
      </c>
      <c r="J979" s="33">
        <f t="shared" si="283"/>
        <v>324.23500000000001</v>
      </c>
      <c r="K979" s="33">
        <f t="shared" si="280"/>
        <v>307.17</v>
      </c>
      <c r="L979" s="33">
        <f t="shared" si="281"/>
        <v>290.10500000000002</v>
      </c>
      <c r="M979" s="33">
        <f t="shared" si="282"/>
        <v>273.04000000000002</v>
      </c>
      <c r="N979" s="33">
        <f t="shared" si="284"/>
        <v>255.97500000000002</v>
      </c>
      <c r="O979" s="33">
        <f t="shared" si="285"/>
        <v>238.91000000000003</v>
      </c>
      <c r="P979" s="33">
        <f t="shared" si="286"/>
        <v>221.84500000000003</v>
      </c>
      <c r="Q979" s="33">
        <f t="shared" si="287"/>
        <v>194.541</v>
      </c>
    </row>
    <row r="980" spans="1:17" s="29" customFormat="1" ht="21" customHeight="1" x14ac:dyDescent="0.2">
      <c r="C980" s="104" t="s">
        <v>502</v>
      </c>
      <c r="D980" s="7" t="s">
        <v>103</v>
      </c>
      <c r="E980" s="7" t="s">
        <v>93</v>
      </c>
      <c r="F980" s="7" t="s">
        <v>12</v>
      </c>
      <c r="G980" s="45" t="s">
        <v>157</v>
      </c>
      <c r="H980" s="80">
        <v>21.8</v>
      </c>
      <c r="I980" s="32">
        <v>307.8</v>
      </c>
      <c r="J980" s="33">
        <f t="shared" si="283"/>
        <v>292.41000000000003</v>
      </c>
      <c r="K980" s="33">
        <f t="shared" si="280"/>
        <v>277.02</v>
      </c>
      <c r="L980" s="33">
        <f t="shared" si="281"/>
        <v>261.63</v>
      </c>
      <c r="M980" s="33">
        <f t="shared" si="282"/>
        <v>246.24</v>
      </c>
      <c r="N980" s="33">
        <f t="shared" si="284"/>
        <v>230.85000000000002</v>
      </c>
      <c r="O980" s="33">
        <f t="shared" si="285"/>
        <v>215.46</v>
      </c>
      <c r="P980" s="33">
        <f t="shared" si="286"/>
        <v>200.07</v>
      </c>
      <c r="Q980" s="33">
        <f t="shared" si="287"/>
        <v>175.44600000000003</v>
      </c>
    </row>
    <row r="981" spans="1:17" s="29" customFormat="1" ht="21" customHeight="1" x14ac:dyDescent="0.2">
      <c r="C981" s="105" t="s">
        <v>502</v>
      </c>
      <c r="D981" s="3" t="s">
        <v>103</v>
      </c>
      <c r="E981" s="3" t="s">
        <v>93</v>
      </c>
      <c r="F981" s="3" t="s">
        <v>12</v>
      </c>
      <c r="G981" s="36" t="s">
        <v>354</v>
      </c>
      <c r="H981" s="79">
        <v>21.8</v>
      </c>
      <c r="I981" s="32">
        <v>593.80000000000007</v>
      </c>
      <c r="J981" s="33">
        <f t="shared" si="283"/>
        <v>564.11</v>
      </c>
      <c r="K981" s="33">
        <f t="shared" si="280"/>
        <v>534.42000000000007</v>
      </c>
      <c r="L981" s="33">
        <f t="shared" si="281"/>
        <v>504.73000000000008</v>
      </c>
      <c r="M981" s="33">
        <f t="shared" si="282"/>
        <v>475.04000000000008</v>
      </c>
      <c r="N981" s="33">
        <f t="shared" si="284"/>
        <v>445.35</v>
      </c>
      <c r="O981" s="33">
        <f t="shared" si="285"/>
        <v>415.66000000000008</v>
      </c>
      <c r="P981" s="33">
        <f t="shared" si="286"/>
        <v>385.97</v>
      </c>
      <c r="Q981" s="33">
        <f t="shared" si="287"/>
        <v>338.46600000000001</v>
      </c>
    </row>
    <row r="982" spans="1:17" s="29" customFormat="1" ht="55.5" customHeight="1" x14ac:dyDescent="0.2">
      <c r="A982" s="24"/>
      <c r="B982" s="24"/>
      <c r="C982" s="107"/>
      <c r="D982" s="42"/>
      <c r="E982" s="42"/>
      <c r="F982" s="42"/>
    </row>
    <row r="983" spans="1:17" s="29" customFormat="1" ht="21" customHeight="1" x14ac:dyDescent="0.2">
      <c r="C983" s="103" t="s">
        <v>61</v>
      </c>
      <c r="D983" s="1" t="s">
        <v>20</v>
      </c>
      <c r="E983" s="1" t="s">
        <v>20</v>
      </c>
      <c r="F983" s="1" t="s">
        <v>11</v>
      </c>
      <c r="G983" s="54" t="s">
        <v>172</v>
      </c>
      <c r="H983" s="77">
        <v>4.0999999999999996</v>
      </c>
      <c r="I983" s="32">
        <v>60.5</v>
      </c>
      <c r="J983" s="33">
        <f t="shared" si="283"/>
        <v>57.475000000000001</v>
      </c>
      <c r="K983" s="33">
        <f t="shared" si="280"/>
        <v>54.45</v>
      </c>
      <c r="L983" s="33">
        <f t="shared" si="281"/>
        <v>51.424999999999997</v>
      </c>
      <c r="M983" s="33">
        <f t="shared" si="282"/>
        <v>48.4</v>
      </c>
      <c r="N983" s="33">
        <f t="shared" si="284"/>
        <v>45.375</v>
      </c>
      <c r="O983" s="33">
        <f t="shared" si="285"/>
        <v>42.35</v>
      </c>
      <c r="P983" s="33">
        <f t="shared" si="286"/>
        <v>39.325000000000003</v>
      </c>
      <c r="Q983" s="33">
        <f t="shared" si="287"/>
        <v>34.484999999999999</v>
      </c>
    </row>
    <row r="984" spans="1:17" s="29" customFormat="1" ht="21" customHeight="1" x14ac:dyDescent="0.2">
      <c r="C984" s="103" t="s">
        <v>61</v>
      </c>
      <c r="D984" s="1" t="s">
        <v>26</v>
      </c>
      <c r="E984" s="1" t="s">
        <v>25</v>
      </c>
      <c r="F984" s="1" t="s">
        <v>27</v>
      </c>
      <c r="G984" s="54" t="s">
        <v>172</v>
      </c>
      <c r="H984" s="77">
        <v>4.0999999999999996</v>
      </c>
      <c r="I984" s="32">
        <v>19.3</v>
      </c>
      <c r="J984" s="33">
        <f t="shared" si="283"/>
        <v>18.335000000000001</v>
      </c>
      <c r="K984" s="33">
        <f t="shared" si="280"/>
        <v>17.37</v>
      </c>
      <c r="L984" s="33">
        <f t="shared" si="281"/>
        <v>16.405000000000001</v>
      </c>
      <c r="M984" s="33">
        <f t="shared" si="282"/>
        <v>15.440000000000001</v>
      </c>
      <c r="N984" s="33">
        <f t="shared" si="284"/>
        <v>14.475000000000001</v>
      </c>
      <c r="O984" s="33">
        <f t="shared" si="285"/>
        <v>13.510000000000002</v>
      </c>
      <c r="P984" s="33">
        <f t="shared" si="286"/>
        <v>12.545000000000002</v>
      </c>
      <c r="Q984" s="33">
        <f t="shared" si="287"/>
        <v>11.001000000000001</v>
      </c>
    </row>
    <row r="985" spans="1:17" s="29" customFormat="1" ht="21" customHeight="1" x14ac:dyDescent="0.2">
      <c r="C985" s="103" t="s">
        <v>61</v>
      </c>
      <c r="D985" s="1" t="s">
        <v>26</v>
      </c>
      <c r="E985" s="1" t="s">
        <v>25</v>
      </c>
      <c r="F985" s="1" t="s">
        <v>27</v>
      </c>
      <c r="G985" s="97" t="s">
        <v>178</v>
      </c>
      <c r="H985" s="77">
        <v>4.0999999999999996</v>
      </c>
      <c r="I985" s="32">
        <v>22</v>
      </c>
      <c r="J985" s="33">
        <f t="shared" si="283"/>
        <v>20.9</v>
      </c>
      <c r="K985" s="33">
        <f t="shared" si="280"/>
        <v>19.8</v>
      </c>
      <c r="L985" s="33">
        <f t="shared" si="281"/>
        <v>18.7</v>
      </c>
      <c r="M985" s="33">
        <f t="shared" si="282"/>
        <v>17.600000000000001</v>
      </c>
      <c r="N985" s="33">
        <f t="shared" si="284"/>
        <v>16.5</v>
      </c>
      <c r="O985" s="33">
        <f t="shared" si="285"/>
        <v>15.4</v>
      </c>
      <c r="P985" s="33">
        <f t="shared" si="286"/>
        <v>14.3</v>
      </c>
      <c r="Q985" s="33">
        <f t="shared" si="287"/>
        <v>12.54</v>
      </c>
    </row>
    <row r="986" spans="1:17" s="29" customFormat="1" ht="21" customHeight="1" x14ac:dyDescent="0.2">
      <c r="C986" s="103" t="s">
        <v>61</v>
      </c>
      <c r="D986" s="231" t="s">
        <v>11</v>
      </c>
      <c r="E986" s="231" t="s">
        <v>11</v>
      </c>
      <c r="F986" s="231" t="s">
        <v>258</v>
      </c>
      <c r="G986" s="54" t="s">
        <v>172</v>
      </c>
      <c r="H986" s="77">
        <v>4.0999999999999996</v>
      </c>
      <c r="I986" s="32">
        <v>35.799999999999997</v>
      </c>
      <c r="J986" s="33">
        <f t="shared" ref="J986" si="320">I986-I986*0.05</f>
        <v>34.01</v>
      </c>
      <c r="K986" s="33">
        <f t="shared" ref="K986" si="321">I986-I986*0.1</f>
        <v>32.22</v>
      </c>
      <c r="L986" s="33">
        <f t="shared" ref="L986" si="322">I986-I986*0.15</f>
        <v>30.43</v>
      </c>
      <c r="M986" s="33">
        <f t="shared" ref="M986" si="323">I986-I986*0.2</f>
        <v>28.639999999999997</v>
      </c>
      <c r="N986" s="33">
        <f t="shared" ref="N986" si="324">I986-I986*0.25</f>
        <v>26.849999999999998</v>
      </c>
      <c r="O986" s="33">
        <f t="shared" ref="O986" si="325">I986-I986*0.3</f>
        <v>25.06</v>
      </c>
      <c r="P986" s="33">
        <f t="shared" ref="P986" si="326">I986-I986*0.35</f>
        <v>23.27</v>
      </c>
      <c r="Q986" s="33">
        <f t="shared" ref="Q986" si="327">J986-J986*0.4</f>
        <v>20.405999999999999</v>
      </c>
    </row>
    <row r="987" spans="1:17" s="29" customFormat="1" ht="21" customHeight="1" x14ac:dyDescent="0.2">
      <c r="C987" s="104" t="s">
        <v>61</v>
      </c>
      <c r="D987" s="7" t="s">
        <v>79</v>
      </c>
      <c r="E987" s="7" t="s">
        <v>79</v>
      </c>
      <c r="F987" s="7" t="s">
        <v>10</v>
      </c>
      <c r="G987" s="45" t="s">
        <v>172</v>
      </c>
      <c r="H987" s="80">
        <v>14.1</v>
      </c>
      <c r="I987" s="32">
        <v>23.5</v>
      </c>
      <c r="J987" s="33">
        <f t="shared" si="283"/>
        <v>22.324999999999999</v>
      </c>
      <c r="K987" s="33">
        <f t="shared" si="280"/>
        <v>21.15</v>
      </c>
      <c r="L987" s="33">
        <f t="shared" si="281"/>
        <v>19.975000000000001</v>
      </c>
      <c r="M987" s="33">
        <f t="shared" si="282"/>
        <v>18.8</v>
      </c>
      <c r="N987" s="33">
        <f t="shared" si="284"/>
        <v>17.625</v>
      </c>
      <c r="O987" s="33">
        <f t="shared" si="285"/>
        <v>16.45</v>
      </c>
      <c r="P987" s="33">
        <f t="shared" si="286"/>
        <v>15.275</v>
      </c>
      <c r="Q987" s="33">
        <f t="shared" si="287"/>
        <v>13.395</v>
      </c>
    </row>
    <row r="988" spans="1:17" s="29" customFormat="1" ht="21" customHeight="1" x14ac:dyDescent="0.2">
      <c r="C988" s="105" t="s">
        <v>61</v>
      </c>
      <c r="D988" s="3" t="s">
        <v>79</v>
      </c>
      <c r="E988" s="3" t="s">
        <v>79</v>
      </c>
      <c r="F988" s="3" t="s">
        <v>10</v>
      </c>
      <c r="G988" s="36" t="s">
        <v>178</v>
      </c>
      <c r="H988" s="79">
        <v>14.1</v>
      </c>
      <c r="I988" s="32">
        <v>27.5</v>
      </c>
      <c r="J988" s="33">
        <f t="shared" si="283"/>
        <v>26.125</v>
      </c>
      <c r="K988" s="33">
        <f t="shared" si="280"/>
        <v>24.75</v>
      </c>
      <c r="L988" s="33">
        <f t="shared" si="281"/>
        <v>23.375</v>
      </c>
      <c r="M988" s="33">
        <f t="shared" si="282"/>
        <v>22</v>
      </c>
      <c r="N988" s="33">
        <f t="shared" si="284"/>
        <v>20.625</v>
      </c>
      <c r="O988" s="33">
        <f t="shared" si="285"/>
        <v>19.25</v>
      </c>
      <c r="P988" s="33">
        <f t="shared" si="286"/>
        <v>17.875</v>
      </c>
      <c r="Q988" s="33">
        <f t="shared" si="287"/>
        <v>15.674999999999999</v>
      </c>
    </row>
    <row r="989" spans="1:17" s="29" customFormat="1" ht="21" customHeight="1" x14ac:dyDescent="0.2">
      <c r="C989" s="104" t="s">
        <v>61</v>
      </c>
      <c r="D989" s="7" t="s">
        <v>73</v>
      </c>
      <c r="E989" s="7" t="s">
        <v>73</v>
      </c>
      <c r="F989" s="7" t="s">
        <v>25</v>
      </c>
      <c r="G989" s="45" t="s">
        <v>172</v>
      </c>
      <c r="H989" s="80">
        <v>14.1</v>
      </c>
      <c r="I989" s="32">
        <v>35.800000000000004</v>
      </c>
      <c r="J989" s="33">
        <f t="shared" si="283"/>
        <v>34.010000000000005</v>
      </c>
      <c r="K989" s="33">
        <f t="shared" si="280"/>
        <v>32.220000000000006</v>
      </c>
      <c r="L989" s="33">
        <f t="shared" si="281"/>
        <v>30.430000000000003</v>
      </c>
      <c r="M989" s="33">
        <f t="shared" si="282"/>
        <v>28.640000000000004</v>
      </c>
      <c r="N989" s="33">
        <f t="shared" si="284"/>
        <v>26.85</v>
      </c>
      <c r="O989" s="33">
        <f t="shared" si="285"/>
        <v>25.060000000000002</v>
      </c>
      <c r="P989" s="33">
        <f t="shared" si="286"/>
        <v>23.270000000000003</v>
      </c>
      <c r="Q989" s="33">
        <f t="shared" si="287"/>
        <v>20.406000000000002</v>
      </c>
    </row>
    <row r="990" spans="1:17" s="29" customFormat="1" ht="21" customHeight="1" x14ac:dyDescent="0.2">
      <c r="C990" s="105" t="s">
        <v>61</v>
      </c>
      <c r="D990" s="3" t="s">
        <v>73</v>
      </c>
      <c r="E990" s="3" t="s">
        <v>73</v>
      </c>
      <c r="F990" s="3" t="s">
        <v>25</v>
      </c>
      <c r="G990" s="36" t="s">
        <v>178</v>
      </c>
      <c r="H990" s="79">
        <v>14.1</v>
      </c>
      <c r="I990" s="32">
        <v>43.9</v>
      </c>
      <c r="J990" s="33">
        <f t="shared" si="283"/>
        <v>41.704999999999998</v>
      </c>
      <c r="K990" s="33">
        <f t="shared" si="280"/>
        <v>39.51</v>
      </c>
      <c r="L990" s="33">
        <f t="shared" si="281"/>
        <v>37.314999999999998</v>
      </c>
      <c r="M990" s="33">
        <f t="shared" si="282"/>
        <v>35.119999999999997</v>
      </c>
      <c r="N990" s="33">
        <f t="shared" si="284"/>
        <v>32.924999999999997</v>
      </c>
      <c r="O990" s="33">
        <f t="shared" si="285"/>
        <v>30.729999999999997</v>
      </c>
      <c r="P990" s="33">
        <f t="shared" si="286"/>
        <v>28.535</v>
      </c>
      <c r="Q990" s="33">
        <f t="shared" si="287"/>
        <v>25.023</v>
      </c>
    </row>
    <row r="991" spans="1:17" s="29" customFormat="1" ht="21" customHeight="1" x14ac:dyDescent="0.2">
      <c r="A991" s="50"/>
      <c r="C991" s="104" t="s">
        <v>61</v>
      </c>
      <c r="D991" s="7" t="s">
        <v>72</v>
      </c>
      <c r="E991" s="7" t="s">
        <v>72</v>
      </c>
      <c r="F991" s="7" t="s">
        <v>23</v>
      </c>
      <c r="G991" s="45" t="s">
        <v>172</v>
      </c>
      <c r="H991" s="80">
        <v>14.1</v>
      </c>
      <c r="I991" s="32">
        <v>35.800000000000004</v>
      </c>
      <c r="J991" s="33">
        <f t="shared" si="283"/>
        <v>34.010000000000005</v>
      </c>
      <c r="K991" s="33">
        <f t="shared" si="280"/>
        <v>32.220000000000006</v>
      </c>
      <c r="L991" s="33">
        <f t="shared" si="281"/>
        <v>30.430000000000003</v>
      </c>
      <c r="M991" s="33">
        <f t="shared" si="282"/>
        <v>28.640000000000004</v>
      </c>
      <c r="N991" s="33">
        <f t="shared" si="284"/>
        <v>26.85</v>
      </c>
      <c r="O991" s="33">
        <f t="shared" si="285"/>
        <v>25.060000000000002</v>
      </c>
      <c r="P991" s="33">
        <f t="shared" si="286"/>
        <v>23.270000000000003</v>
      </c>
      <c r="Q991" s="33">
        <f t="shared" si="287"/>
        <v>20.406000000000002</v>
      </c>
    </row>
    <row r="992" spans="1:17" s="29" customFormat="1" ht="21" customHeight="1" x14ac:dyDescent="0.2">
      <c r="A992" s="50"/>
      <c r="C992" s="105" t="s">
        <v>61</v>
      </c>
      <c r="D992" s="3" t="s">
        <v>72</v>
      </c>
      <c r="E992" s="3" t="s">
        <v>72</v>
      </c>
      <c r="F992" s="3" t="s">
        <v>23</v>
      </c>
      <c r="G992" s="36" t="s">
        <v>178</v>
      </c>
      <c r="H992" s="79">
        <v>14.1</v>
      </c>
      <c r="I992" s="32">
        <v>44</v>
      </c>
      <c r="J992" s="33">
        <f t="shared" si="283"/>
        <v>41.8</v>
      </c>
      <c r="K992" s="33">
        <f t="shared" si="280"/>
        <v>39.6</v>
      </c>
      <c r="L992" s="33">
        <f t="shared" si="281"/>
        <v>37.4</v>
      </c>
      <c r="M992" s="33">
        <f t="shared" si="282"/>
        <v>35.200000000000003</v>
      </c>
      <c r="N992" s="33">
        <f t="shared" si="284"/>
        <v>33</v>
      </c>
      <c r="O992" s="33">
        <f t="shared" si="285"/>
        <v>30.8</v>
      </c>
      <c r="P992" s="33">
        <f t="shared" si="286"/>
        <v>28.6</v>
      </c>
      <c r="Q992" s="33">
        <f t="shared" si="287"/>
        <v>25.08</v>
      </c>
    </row>
    <row r="993" spans="1:17" s="29" customFormat="1" ht="21" customHeight="1" x14ac:dyDescent="0.2">
      <c r="A993" s="50"/>
      <c r="C993" s="103" t="s">
        <v>61</v>
      </c>
      <c r="D993" s="218" t="s">
        <v>77</v>
      </c>
      <c r="E993" s="218" t="s">
        <v>53</v>
      </c>
      <c r="F993" s="218" t="s">
        <v>21</v>
      </c>
      <c r="G993" s="54" t="s">
        <v>172</v>
      </c>
      <c r="H993" s="77">
        <v>14.1</v>
      </c>
      <c r="I993" s="32">
        <v>35.799999999999997</v>
      </c>
      <c r="J993" s="33">
        <f t="shared" ref="J993" si="328">I993-I993*0.05</f>
        <v>34.01</v>
      </c>
      <c r="K993" s="33">
        <f t="shared" ref="K993" si="329">I993-I993*0.1</f>
        <v>32.22</v>
      </c>
      <c r="L993" s="33">
        <f t="shared" ref="L993" si="330">I993-I993*0.15</f>
        <v>30.43</v>
      </c>
      <c r="M993" s="33">
        <f t="shared" ref="M993" si="331">I993-I993*0.2</f>
        <v>28.639999999999997</v>
      </c>
      <c r="N993" s="33">
        <f t="shared" ref="N993" si="332">I993-I993*0.25</f>
        <v>26.849999999999998</v>
      </c>
      <c r="O993" s="33">
        <f t="shared" ref="O993" si="333">I993-I993*0.3</f>
        <v>25.06</v>
      </c>
      <c r="P993" s="33">
        <f t="shared" ref="P993" si="334">I993-I993*0.35</f>
        <v>23.27</v>
      </c>
      <c r="Q993" s="33">
        <f t="shared" ref="Q993" si="335">J993-J993*0.4</f>
        <v>20.405999999999999</v>
      </c>
    </row>
    <row r="994" spans="1:17" s="29" customFormat="1" ht="21" customHeight="1" x14ac:dyDescent="0.2">
      <c r="A994" s="50"/>
      <c r="C994" s="103" t="s">
        <v>61</v>
      </c>
      <c r="D994" s="1" t="s">
        <v>77</v>
      </c>
      <c r="E994" s="1" t="s">
        <v>77</v>
      </c>
      <c r="F994" s="1" t="s">
        <v>13</v>
      </c>
      <c r="G994" s="54" t="s">
        <v>172</v>
      </c>
      <c r="H994" s="77">
        <v>14.1</v>
      </c>
      <c r="I994" s="32">
        <v>60.5</v>
      </c>
      <c r="J994" s="33">
        <f t="shared" si="283"/>
        <v>57.475000000000001</v>
      </c>
      <c r="K994" s="33">
        <f t="shared" si="280"/>
        <v>54.45</v>
      </c>
      <c r="L994" s="33">
        <f t="shared" si="281"/>
        <v>51.424999999999997</v>
      </c>
      <c r="M994" s="33">
        <f t="shared" si="282"/>
        <v>48.4</v>
      </c>
      <c r="N994" s="33">
        <f t="shared" si="284"/>
        <v>45.375</v>
      </c>
      <c r="O994" s="33">
        <f t="shared" si="285"/>
        <v>42.35</v>
      </c>
      <c r="P994" s="33">
        <f t="shared" si="286"/>
        <v>39.325000000000003</v>
      </c>
      <c r="Q994" s="33">
        <f t="shared" si="287"/>
        <v>34.484999999999999</v>
      </c>
    </row>
    <row r="995" spans="1:17" s="29" customFormat="1" ht="21" customHeight="1" x14ac:dyDescent="0.2">
      <c r="A995" s="50"/>
      <c r="C995" s="103" t="s">
        <v>61</v>
      </c>
      <c r="D995" s="1" t="s">
        <v>37</v>
      </c>
      <c r="E995" s="1" t="s">
        <v>37</v>
      </c>
      <c r="F995" s="1" t="s">
        <v>10</v>
      </c>
      <c r="G995" s="54" t="s">
        <v>172</v>
      </c>
      <c r="H995" s="77">
        <v>14.1</v>
      </c>
      <c r="I995" s="32">
        <v>35.800000000000004</v>
      </c>
      <c r="J995" s="33">
        <f t="shared" si="283"/>
        <v>34.010000000000005</v>
      </c>
      <c r="K995" s="33">
        <f t="shared" si="280"/>
        <v>32.220000000000006</v>
      </c>
      <c r="L995" s="33">
        <f t="shared" si="281"/>
        <v>30.430000000000003</v>
      </c>
      <c r="M995" s="33">
        <f t="shared" si="282"/>
        <v>28.640000000000004</v>
      </c>
      <c r="N995" s="33">
        <f t="shared" si="284"/>
        <v>26.85</v>
      </c>
      <c r="O995" s="33">
        <f t="shared" si="285"/>
        <v>25.060000000000002</v>
      </c>
      <c r="P995" s="33">
        <f t="shared" si="286"/>
        <v>23.270000000000003</v>
      </c>
      <c r="Q995" s="33">
        <f t="shared" si="287"/>
        <v>20.406000000000002</v>
      </c>
    </row>
    <row r="996" spans="1:17" s="29" customFormat="1" ht="21" customHeight="1" x14ac:dyDescent="0.2">
      <c r="A996" s="50"/>
      <c r="C996" s="105" t="s">
        <v>61</v>
      </c>
      <c r="D996" s="3" t="s">
        <v>37</v>
      </c>
      <c r="E996" s="3" t="s">
        <v>37</v>
      </c>
      <c r="F996" s="3" t="s">
        <v>10</v>
      </c>
      <c r="G996" s="36" t="s">
        <v>178</v>
      </c>
      <c r="H996" s="79">
        <v>14.1</v>
      </c>
      <c r="I996" s="32">
        <v>44</v>
      </c>
      <c r="J996" s="33">
        <f t="shared" si="283"/>
        <v>41.8</v>
      </c>
      <c r="K996" s="33">
        <f t="shared" si="280"/>
        <v>39.6</v>
      </c>
      <c r="L996" s="33">
        <f t="shared" si="281"/>
        <v>37.4</v>
      </c>
      <c r="M996" s="33">
        <f t="shared" si="282"/>
        <v>35.200000000000003</v>
      </c>
      <c r="N996" s="33">
        <f t="shared" si="284"/>
        <v>33</v>
      </c>
      <c r="O996" s="33">
        <f t="shared" si="285"/>
        <v>30.8</v>
      </c>
      <c r="P996" s="33">
        <f t="shared" si="286"/>
        <v>28.6</v>
      </c>
      <c r="Q996" s="33">
        <f t="shared" si="287"/>
        <v>25.08</v>
      </c>
    </row>
    <row r="997" spans="1:17" s="29" customFormat="1" ht="21" customHeight="1" x14ac:dyDescent="0.2">
      <c r="A997" s="50"/>
      <c r="C997" s="103" t="s">
        <v>61</v>
      </c>
      <c r="D997" s="1" t="s">
        <v>59</v>
      </c>
      <c r="E997" s="1" t="s">
        <v>77</v>
      </c>
      <c r="F997" s="1" t="s">
        <v>27</v>
      </c>
      <c r="G997" s="54" t="s">
        <v>162</v>
      </c>
      <c r="H997" s="77">
        <v>14.1</v>
      </c>
      <c r="I997" s="32">
        <v>60.5</v>
      </c>
      <c r="J997" s="33">
        <f t="shared" si="283"/>
        <v>57.475000000000001</v>
      </c>
      <c r="K997" s="33">
        <f t="shared" si="280"/>
        <v>54.45</v>
      </c>
      <c r="L997" s="33">
        <f t="shared" si="281"/>
        <v>51.424999999999997</v>
      </c>
      <c r="M997" s="33">
        <f t="shared" si="282"/>
        <v>48.4</v>
      </c>
      <c r="N997" s="33">
        <f t="shared" si="284"/>
        <v>45.375</v>
      </c>
      <c r="O997" s="33">
        <f t="shared" si="285"/>
        <v>42.35</v>
      </c>
      <c r="P997" s="33">
        <f t="shared" si="286"/>
        <v>39.325000000000003</v>
      </c>
      <c r="Q997" s="33">
        <f t="shared" si="287"/>
        <v>34.484999999999999</v>
      </c>
    </row>
    <row r="998" spans="1:17" s="29" customFormat="1" ht="21" customHeight="1" x14ac:dyDescent="0.2">
      <c r="A998" s="50"/>
      <c r="C998" s="103" t="s">
        <v>61</v>
      </c>
      <c r="D998" s="1" t="s">
        <v>35</v>
      </c>
      <c r="E998" s="1" t="s">
        <v>76</v>
      </c>
      <c r="F998" s="1" t="s">
        <v>144</v>
      </c>
      <c r="G998" s="54" t="s">
        <v>172</v>
      </c>
      <c r="H998" s="77">
        <v>14.1</v>
      </c>
      <c r="I998" s="32">
        <v>60.5</v>
      </c>
      <c r="J998" s="33">
        <f t="shared" si="283"/>
        <v>57.475000000000001</v>
      </c>
      <c r="K998" s="33">
        <f t="shared" ref="K998:K1063" si="336">I998-I998*0.1</f>
        <v>54.45</v>
      </c>
      <c r="L998" s="33">
        <f t="shared" ref="L998:L1063" si="337">I998-I998*0.15</f>
        <v>51.424999999999997</v>
      </c>
      <c r="M998" s="33">
        <f t="shared" ref="M998:M1063" si="338">I998-I998*0.2</f>
        <v>48.4</v>
      </c>
      <c r="N998" s="33">
        <f t="shared" si="284"/>
        <v>45.375</v>
      </c>
      <c r="O998" s="33">
        <f t="shared" si="285"/>
        <v>42.35</v>
      </c>
      <c r="P998" s="33">
        <f t="shared" si="286"/>
        <v>39.325000000000003</v>
      </c>
      <c r="Q998" s="33">
        <f t="shared" si="287"/>
        <v>34.484999999999999</v>
      </c>
    </row>
    <row r="999" spans="1:17" s="29" customFormat="1" ht="21" customHeight="1" x14ac:dyDescent="0.2">
      <c r="A999" s="50"/>
      <c r="C999" s="105" t="s">
        <v>61</v>
      </c>
      <c r="D999" s="1" t="s">
        <v>35</v>
      </c>
      <c r="E999" s="1" t="s">
        <v>76</v>
      </c>
      <c r="F999" s="1" t="s">
        <v>144</v>
      </c>
      <c r="G999" s="36" t="s">
        <v>178</v>
      </c>
      <c r="H999" s="79">
        <v>14.1</v>
      </c>
      <c r="I999" s="32">
        <v>77</v>
      </c>
      <c r="J999" s="33">
        <f t="shared" ref="J999:J1064" si="339">I999-I999*0.05</f>
        <v>73.150000000000006</v>
      </c>
      <c r="K999" s="33">
        <f t="shared" si="336"/>
        <v>69.3</v>
      </c>
      <c r="L999" s="33">
        <f t="shared" si="337"/>
        <v>65.45</v>
      </c>
      <c r="M999" s="33">
        <f t="shared" si="338"/>
        <v>61.6</v>
      </c>
      <c r="N999" s="33">
        <f t="shared" ref="N999:N1064" si="340">I999-I999*0.25</f>
        <v>57.75</v>
      </c>
      <c r="O999" s="33">
        <f t="shared" ref="O999:O1064" si="341">I999-I999*0.3</f>
        <v>53.900000000000006</v>
      </c>
      <c r="P999" s="33">
        <f t="shared" ref="P999:P1064" si="342">I999-I999*0.35</f>
        <v>50.05</v>
      </c>
      <c r="Q999" s="33">
        <f t="shared" ref="Q999:Q1064" si="343">J999-J999*0.4</f>
        <v>43.89</v>
      </c>
    </row>
    <row r="1000" spans="1:17" s="29" customFormat="1" ht="21" customHeight="1" x14ac:dyDescent="0.2">
      <c r="A1000" s="50"/>
      <c r="C1000" s="103" t="s">
        <v>61</v>
      </c>
      <c r="D1000" s="1" t="s">
        <v>52</v>
      </c>
      <c r="E1000" s="1" t="s">
        <v>35</v>
      </c>
      <c r="F1000" s="1" t="s">
        <v>20</v>
      </c>
      <c r="G1000" s="54" t="s">
        <v>172</v>
      </c>
      <c r="H1000" s="77">
        <v>14.1</v>
      </c>
      <c r="I1000" s="32">
        <v>110</v>
      </c>
      <c r="J1000" s="33">
        <f t="shared" si="339"/>
        <v>104.5</v>
      </c>
      <c r="K1000" s="33">
        <f t="shared" si="336"/>
        <v>99</v>
      </c>
      <c r="L1000" s="33">
        <f t="shared" si="337"/>
        <v>93.5</v>
      </c>
      <c r="M1000" s="33">
        <f t="shared" si="338"/>
        <v>88</v>
      </c>
      <c r="N1000" s="33">
        <f t="shared" si="340"/>
        <v>82.5</v>
      </c>
      <c r="O1000" s="33">
        <f t="shared" si="341"/>
        <v>77</v>
      </c>
      <c r="P1000" s="33">
        <f t="shared" si="342"/>
        <v>71.5</v>
      </c>
      <c r="Q1000" s="33">
        <f t="shared" si="343"/>
        <v>62.699999999999996</v>
      </c>
    </row>
    <row r="1001" spans="1:17" s="29" customFormat="1" ht="55.5" customHeight="1" x14ac:dyDescent="0.2">
      <c r="A1001" s="24"/>
      <c r="B1001" s="24"/>
      <c r="C1001" s="107"/>
      <c r="D1001" s="42"/>
      <c r="E1001" s="42"/>
      <c r="F1001" s="42"/>
    </row>
    <row r="1002" spans="1:17" s="29" customFormat="1" ht="21" customHeight="1" x14ac:dyDescent="0.2">
      <c r="A1002" s="50"/>
      <c r="C1002" s="103" t="s">
        <v>132</v>
      </c>
      <c r="D1002" s="1" t="s">
        <v>53</v>
      </c>
      <c r="E1002" s="1" t="s">
        <v>13</v>
      </c>
      <c r="F1002" s="1" t="s">
        <v>10</v>
      </c>
      <c r="G1002" s="63" t="s">
        <v>162</v>
      </c>
      <c r="H1002" s="77">
        <v>14.1</v>
      </c>
      <c r="I1002" s="32">
        <v>30.4</v>
      </c>
      <c r="J1002" s="33">
        <f t="shared" si="339"/>
        <v>28.88</v>
      </c>
      <c r="K1002" s="33">
        <f t="shared" si="336"/>
        <v>27.36</v>
      </c>
      <c r="L1002" s="33">
        <f t="shared" si="337"/>
        <v>25.84</v>
      </c>
      <c r="M1002" s="33">
        <f t="shared" si="338"/>
        <v>24.32</v>
      </c>
      <c r="N1002" s="33">
        <f t="shared" si="340"/>
        <v>22.799999999999997</v>
      </c>
      <c r="O1002" s="33">
        <f t="shared" si="341"/>
        <v>21.28</v>
      </c>
      <c r="P1002" s="33">
        <f t="shared" si="342"/>
        <v>19.759999999999998</v>
      </c>
      <c r="Q1002" s="33">
        <f t="shared" si="343"/>
        <v>17.327999999999999</v>
      </c>
    </row>
    <row r="1003" spans="1:17" s="29" customFormat="1" ht="21" customHeight="1" x14ac:dyDescent="0.2">
      <c r="A1003" s="50"/>
      <c r="C1003" s="105" t="s">
        <v>132</v>
      </c>
      <c r="D1003" s="230" t="s">
        <v>53</v>
      </c>
      <c r="E1003" s="230" t="s">
        <v>13</v>
      </c>
      <c r="F1003" s="230" t="s">
        <v>10</v>
      </c>
      <c r="G1003" s="36" t="s">
        <v>494</v>
      </c>
      <c r="H1003" s="79">
        <v>14.1</v>
      </c>
      <c r="I1003" s="32">
        <v>33.1</v>
      </c>
      <c r="J1003" s="33">
        <f t="shared" ref="J1003" si="344">I1003-I1003*0.05</f>
        <v>31.445</v>
      </c>
      <c r="K1003" s="33">
        <f t="shared" ref="K1003" si="345">I1003-I1003*0.1</f>
        <v>29.79</v>
      </c>
      <c r="L1003" s="33">
        <f t="shared" ref="L1003" si="346">I1003-I1003*0.15</f>
        <v>28.135000000000002</v>
      </c>
      <c r="M1003" s="33">
        <f t="shared" ref="M1003" si="347">I1003-I1003*0.2</f>
        <v>26.48</v>
      </c>
      <c r="N1003" s="33">
        <f t="shared" ref="N1003" si="348">I1003-I1003*0.25</f>
        <v>24.825000000000003</v>
      </c>
      <c r="O1003" s="33">
        <f t="shared" ref="O1003" si="349">I1003-I1003*0.3</f>
        <v>23.17</v>
      </c>
      <c r="P1003" s="33">
        <f t="shared" ref="P1003" si="350">I1003-I1003*0.35</f>
        <v>21.515000000000001</v>
      </c>
      <c r="Q1003" s="33">
        <f t="shared" ref="Q1003" si="351">J1003-J1003*0.4</f>
        <v>18.866999999999997</v>
      </c>
    </row>
    <row r="1004" spans="1:17" s="29" customFormat="1" ht="21" customHeight="1" x14ac:dyDescent="0.2">
      <c r="A1004" s="50"/>
      <c r="C1004" s="103" t="s">
        <v>132</v>
      </c>
      <c r="D1004" s="230" t="s">
        <v>59</v>
      </c>
      <c r="E1004" s="230" t="s">
        <v>59</v>
      </c>
      <c r="F1004" s="230" t="s">
        <v>9</v>
      </c>
      <c r="G1004" s="63" t="s">
        <v>162</v>
      </c>
      <c r="H1004" s="77">
        <v>14.1</v>
      </c>
      <c r="I1004" s="32">
        <v>80.699999999999989</v>
      </c>
      <c r="J1004" s="33">
        <f t="shared" ref="J1004" si="352">I1004-I1004*0.05</f>
        <v>76.664999999999992</v>
      </c>
      <c r="K1004" s="33">
        <f t="shared" ref="K1004" si="353">I1004-I1004*0.1</f>
        <v>72.63</v>
      </c>
      <c r="L1004" s="33">
        <f t="shared" ref="L1004" si="354">I1004-I1004*0.15</f>
        <v>68.594999999999985</v>
      </c>
      <c r="M1004" s="33">
        <f t="shared" ref="M1004" si="355">I1004-I1004*0.2</f>
        <v>64.559999999999988</v>
      </c>
      <c r="N1004" s="33">
        <f t="shared" ref="N1004" si="356">I1004-I1004*0.25</f>
        <v>60.524999999999991</v>
      </c>
      <c r="O1004" s="33">
        <f t="shared" ref="O1004" si="357">I1004-I1004*0.3</f>
        <v>56.489999999999995</v>
      </c>
      <c r="P1004" s="33">
        <f t="shared" ref="P1004" si="358">I1004-I1004*0.35</f>
        <v>52.454999999999998</v>
      </c>
      <c r="Q1004" s="33">
        <f t="shared" ref="Q1004" si="359">J1004-J1004*0.4</f>
        <v>45.998999999999995</v>
      </c>
    </row>
    <row r="1005" spans="1:17" s="29" customFormat="1" ht="21" customHeight="1" x14ac:dyDescent="0.2">
      <c r="A1005" s="50"/>
      <c r="C1005" s="103" t="s">
        <v>132</v>
      </c>
      <c r="D1005" s="1" t="s">
        <v>54</v>
      </c>
      <c r="E1005" s="1" t="s">
        <v>54</v>
      </c>
      <c r="F1005" s="1" t="s">
        <v>58</v>
      </c>
      <c r="G1005" s="54" t="s">
        <v>162</v>
      </c>
      <c r="H1005" s="77">
        <v>14.1</v>
      </c>
      <c r="I1005" s="32">
        <v>149.1</v>
      </c>
      <c r="J1005" s="33">
        <f t="shared" si="339"/>
        <v>141.64499999999998</v>
      </c>
      <c r="K1005" s="33">
        <f t="shared" si="336"/>
        <v>134.19</v>
      </c>
      <c r="L1005" s="33">
        <f t="shared" si="337"/>
        <v>126.735</v>
      </c>
      <c r="M1005" s="33">
        <f t="shared" si="338"/>
        <v>119.28</v>
      </c>
      <c r="N1005" s="33">
        <f t="shared" si="340"/>
        <v>111.82499999999999</v>
      </c>
      <c r="O1005" s="33">
        <f t="shared" si="341"/>
        <v>104.37</v>
      </c>
      <c r="P1005" s="33">
        <f t="shared" si="342"/>
        <v>96.914999999999992</v>
      </c>
      <c r="Q1005" s="33">
        <f t="shared" si="343"/>
        <v>84.986999999999995</v>
      </c>
    </row>
    <row r="1006" spans="1:17" s="29" customFormat="1" ht="55.5" customHeight="1" x14ac:dyDescent="0.2">
      <c r="A1006" s="24"/>
      <c r="B1006" s="24"/>
      <c r="C1006" s="107"/>
      <c r="D1006" s="42"/>
      <c r="E1006" s="42"/>
      <c r="F1006" s="42"/>
    </row>
    <row r="1007" spans="1:17" s="29" customFormat="1" ht="21" customHeight="1" x14ac:dyDescent="0.2">
      <c r="C1007" s="108" t="s">
        <v>33</v>
      </c>
      <c r="D1007" s="2" t="s">
        <v>24</v>
      </c>
      <c r="E1007" s="2" t="s">
        <v>24</v>
      </c>
      <c r="F1007" s="2" t="s">
        <v>82</v>
      </c>
      <c r="G1007" s="63" t="s">
        <v>0</v>
      </c>
      <c r="H1007" s="76">
        <v>4.0999999999999996</v>
      </c>
      <c r="I1007" s="32">
        <v>28.5</v>
      </c>
      <c r="J1007" s="33">
        <f t="shared" si="339"/>
        <v>27.074999999999999</v>
      </c>
      <c r="K1007" s="33">
        <f t="shared" si="336"/>
        <v>25.65</v>
      </c>
      <c r="L1007" s="33">
        <f t="shared" si="337"/>
        <v>24.225000000000001</v>
      </c>
      <c r="M1007" s="33">
        <f t="shared" si="338"/>
        <v>22.8</v>
      </c>
      <c r="N1007" s="33">
        <f t="shared" si="340"/>
        <v>21.375</v>
      </c>
      <c r="O1007" s="33">
        <f t="shared" si="341"/>
        <v>19.950000000000003</v>
      </c>
      <c r="P1007" s="33">
        <f t="shared" si="342"/>
        <v>18.524999999999999</v>
      </c>
      <c r="Q1007" s="33">
        <f t="shared" si="343"/>
        <v>16.244999999999997</v>
      </c>
    </row>
    <row r="1008" spans="1:17" s="29" customFormat="1" ht="21" customHeight="1" x14ac:dyDescent="0.2">
      <c r="C1008" s="108" t="s">
        <v>33</v>
      </c>
      <c r="D1008" s="2" t="s">
        <v>10</v>
      </c>
      <c r="E1008" s="2" t="s">
        <v>10</v>
      </c>
      <c r="F1008" s="2" t="s">
        <v>218</v>
      </c>
      <c r="G1008" s="63" t="s">
        <v>0</v>
      </c>
      <c r="H1008" s="76">
        <v>4.0999999999999996</v>
      </c>
      <c r="I1008" s="32">
        <v>30.5</v>
      </c>
      <c r="J1008" s="33">
        <f t="shared" si="339"/>
        <v>28.975000000000001</v>
      </c>
      <c r="K1008" s="33">
        <f t="shared" si="336"/>
        <v>27.45</v>
      </c>
      <c r="L1008" s="33">
        <f t="shared" si="337"/>
        <v>25.925000000000001</v>
      </c>
      <c r="M1008" s="33">
        <f t="shared" si="338"/>
        <v>24.4</v>
      </c>
      <c r="N1008" s="33">
        <f t="shared" si="340"/>
        <v>22.875</v>
      </c>
      <c r="O1008" s="33">
        <f t="shared" si="341"/>
        <v>21.35</v>
      </c>
      <c r="P1008" s="33">
        <f t="shared" si="342"/>
        <v>19.825000000000003</v>
      </c>
      <c r="Q1008" s="33">
        <f t="shared" si="343"/>
        <v>17.384999999999998</v>
      </c>
    </row>
    <row r="1009" spans="1:17" s="29" customFormat="1" ht="21" customHeight="1" x14ac:dyDescent="0.2">
      <c r="C1009" s="108" t="s">
        <v>33</v>
      </c>
      <c r="D1009" s="2" t="s">
        <v>19</v>
      </c>
      <c r="E1009" s="2" t="s">
        <v>113</v>
      </c>
      <c r="F1009" s="2" t="s">
        <v>192</v>
      </c>
      <c r="G1009" s="63" t="s">
        <v>0</v>
      </c>
      <c r="H1009" s="76">
        <v>4.0999999999999996</v>
      </c>
      <c r="I1009" s="32">
        <v>28.1</v>
      </c>
      <c r="J1009" s="33">
        <f t="shared" si="339"/>
        <v>26.695</v>
      </c>
      <c r="K1009" s="33">
        <f t="shared" si="336"/>
        <v>25.29</v>
      </c>
      <c r="L1009" s="33">
        <f t="shared" si="337"/>
        <v>23.885000000000002</v>
      </c>
      <c r="M1009" s="33">
        <f t="shared" si="338"/>
        <v>22.48</v>
      </c>
      <c r="N1009" s="33">
        <f t="shared" si="340"/>
        <v>21.075000000000003</v>
      </c>
      <c r="O1009" s="33">
        <f t="shared" si="341"/>
        <v>19.670000000000002</v>
      </c>
      <c r="P1009" s="33">
        <f t="shared" si="342"/>
        <v>18.265000000000001</v>
      </c>
      <c r="Q1009" s="33">
        <f t="shared" si="343"/>
        <v>16.016999999999999</v>
      </c>
    </row>
    <row r="1010" spans="1:17" s="29" customFormat="1" ht="21" customHeight="1" x14ac:dyDescent="0.2">
      <c r="C1010" s="108" t="s">
        <v>33</v>
      </c>
      <c r="D1010" s="2" t="s">
        <v>9</v>
      </c>
      <c r="E1010" s="2" t="s">
        <v>24</v>
      </c>
      <c r="F1010" s="2" t="s">
        <v>9</v>
      </c>
      <c r="G1010" s="63" t="s">
        <v>0</v>
      </c>
      <c r="H1010" s="76">
        <v>4.0999999999999996</v>
      </c>
      <c r="I1010" s="32">
        <v>23.8</v>
      </c>
      <c r="J1010" s="33">
        <f t="shared" si="339"/>
        <v>22.61</v>
      </c>
      <c r="K1010" s="33">
        <f t="shared" si="336"/>
        <v>21.42</v>
      </c>
      <c r="L1010" s="33">
        <f t="shared" si="337"/>
        <v>20.23</v>
      </c>
      <c r="M1010" s="33">
        <f t="shared" si="338"/>
        <v>19.04</v>
      </c>
      <c r="N1010" s="33">
        <f t="shared" si="340"/>
        <v>17.850000000000001</v>
      </c>
      <c r="O1010" s="33">
        <f t="shared" si="341"/>
        <v>16.66</v>
      </c>
      <c r="P1010" s="33">
        <f t="shared" si="342"/>
        <v>15.47</v>
      </c>
      <c r="Q1010" s="33">
        <f t="shared" si="343"/>
        <v>13.565999999999999</v>
      </c>
    </row>
    <row r="1011" spans="1:17" s="29" customFormat="1" ht="21" customHeight="1" x14ac:dyDescent="0.2">
      <c r="C1011" s="108" t="s">
        <v>33</v>
      </c>
      <c r="D1011" s="2" t="s">
        <v>9</v>
      </c>
      <c r="E1011" s="2" t="s">
        <v>23</v>
      </c>
      <c r="F1011" s="2" t="s">
        <v>9</v>
      </c>
      <c r="G1011" s="63" t="s">
        <v>0</v>
      </c>
      <c r="H1011" s="76">
        <v>4.0999999999999996</v>
      </c>
      <c r="I1011" s="32">
        <v>32.700000000000003</v>
      </c>
      <c r="J1011" s="33">
        <f t="shared" si="339"/>
        <v>31.065000000000001</v>
      </c>
      <c r="K1011" s="33">
        <f t="shared" si="336"/>
        <v>29.430000000000003</v>
      </c>
      <c r="L1011" s="33">
        <f t="shared" si="337"/>
        <v>27.795000000000002</v>
      </c>
      <c r="M1011" s="33">
        <f t="shared" si="338"/>
        <v>26.160000000000004</v>
      </c>
      <c r="N1011" s="33">
        <f t="shared" si="340"/>
        <v>24.525000000000002</v>
      </c>
      <c r="O1011" s="33">
        <f t="shared" si="341"/>
        <v>22.89</v>
      </c>
      <c r="P1011" s="33">
        <f t="shared" si="342"/>
        <v>21.255000000000003</v>
      </c>
      <c r="Q1011" s="33">
        <f t="shared" si="343"/>
        <v>18.638999999999999</v>
      </c>
    </row>
    <row r="1012" spans="1:17" s="29" customFormat="1" ht="21" customHeight="1" x14ac:dyDescent="0.2">
      <c r="C1012" s="108" t="s">
        <v>33</v>
      </c>
      <c r="D1012" s="2" t="s">
        <v>17</v>
      </c>
      <c r="E1012" s="2" t="s">
        <v>23</v>
      </c>
      <c r="F1012" s="2" t="s">
        <v>10</v>
      </c>
      <c r="G1012" s="63" t="s">
        <v>0</v>
      </c>
      <c r="H1012" s="76">
        <v>4.0999999999999996</v>
      </c>
      <c r="I1012" s="32">
        <v>32.1</v>
      </c>
      <c r="J1012" s="33">
        <f t="shared" si="339"/>
        <v>30.495000000000001</v>
      </c>
      <c r="K1012" s="33">
        <f t="shared" si="336"/>
        <v>28.89</v>
      </c>
      <c r="L1012" s="33">
        <f t="shared" si="337"/>
        <v>27.285</v>
      </c>
      <c r="M1012" s="33">
        <f t="shared" si="338"/>
        <v>25.68</v>
      </c>
      <c r="N1012" s="33">
        <f t="shared" si="340"/>
        <v>24.075000000000003</v>
      </c>
      <c r="O1012" s="33">
        <f t="shared" si="341"/>
        <v>22.47</v>
      </c>
      <c r="P1012" s="33">
        <f t="shared" si="342"/>
        <v>20.865000000000002</v>
      </c>
      <c r="Q1012" s="33">
        <f t="shared" si="343"/>
        <v>18.297000000000001</v>
      </c>
    </row>
    <row r="1013" spans="1:17" s="29" customFormat="1" ht="21" customHeight="1" x14ac:dyDescent="0.2">
      <c r="C1013" s="108" t="s">
        <v>33</v>
      </c>
      <c r="D1013" s="2" t="s">
        <v>261</v>
      </c>
      <c r="E1013" s="2" t="s">
        <v>199</v>
      </c>
      <c r="F1013" s="2" t="s">
        <v>262</v>
      </c>
      <c r="G1013" s="63" t="s">
        <v>0</v>
      </c>
      <c r="H1013" s="76">
        <v>4.0999999999999996</v>
      </c>
      <c r="I1013" s="32">
        <v>31.5</v>
      </c>
      <c r="J1013" s="33">
        <f t="shared" si="339"/>
        <v>29.925000000000001</v>
      </c>
      <c r="K1013" s="33">
        <f t="shared" si="336"/>
        <v>28.35</v>
      </c>
      <c r="L1013" s="33">
        <f t="shared" si="337"/>
        <v>26.774999999999999</v>
      </c>
      <c r="M1013" s="33">
        <f t="shared" si="338"/>
        <v>25.2</v>
      </c>
      <c r="N1013" s="33">
        <f t="shared" si="340"/>
        <v>23.625</v>
      </c>
      <c r="O1013" s="33">
        <f t="shared" si="341"/>
        <v>22.05</v>
      </c>
      <c r="P1013" s="33">
        <f t="shared" si="342"/>
        <v>20.475000000000001</v>
      </c>
      <c r="Q1013" s="33">
        <f t="shared" si="343"/>
        <v>17.954999999999998</v>
      </c>
    </row>
    <row r="1014" spans="1:17" s="29" customFormat="1" ht="21" customHeight="1" x14ac:dyDescent="0.2">
      <c r="C1014" s="108" t="s">
        <v>33</v>
      </c>
      <c r="D1014" s="2" t="s">
        <v>26</v>
      </c>
      <c r="E1014" s="2" t="s">
        <v>113</v>
      </c>
      <c r="F1014" s="2" t="s">
        <v>37</v>
      </c>
      <c r="G1014" s="63" t="s">
        <v>0</v>
      </c>
      <c r="H1014" s="76">
        <v>4.0999999999999996</v>
      </c>
      <c r="I1014" s="32">
        <v>41</v>
      </c>
      <c r="J1014" s="33">
        <f t="shared" si="339"/>
        <v>38.950000000000003</v>
      </c>
      <c r="K1014" s="33">
        <f t="shared" si="336"/>
        <v>36.9</v>
      </c>
      <c r="L1014" s="33">
        <f t="shared" si="337"/>
        <v>34.85</v>
      </c>
      <c r="M1014" s="33">
        <f t="shared" si="338"/>
        <v>32.799999999999997</v>
      </c>
      <c r="N1014" s="33">
        <f t="shared" si="340"/>
        <v>30.75</v>
      </c>
      <c r="O1014" s="33">
        <f t="shared" si="341"/>
        <v>28.700000000000003</v>
      </c>
      <c r="P1014" s="33">
        <f t="shared" si="342"/>
        <v>26.65</v>
      </c>
      <c r="Q1014" s="33">
        <f t="shared" si="343"/>
        <v>23.37</v>
      </c>
    </row>
    <row r="1015" spans="1:17" s="29" customFormat="1" ht="21" customHeight="1" x14ac:dyDescent="0.2">
      <c r="C1015" s="108" t="s">
        <v>33</v>
      </c>
      <c r="D1015" s="2" t="s">
        <v>26</v>
      </c>
      <c r="E1015" s="2" t="s">
        <v>25</v>
      </c>
      <c r="F1015" s="2" t="s">
        <v>27</v>
      </c>
      <c r="G1015" s="63" t="s">
        <v>0</v>
      </c>
      <c r="H1015" s="76">
        <v>4.0999999999999996</v>
      </c>
      <c r="I1015" s="32">
        <v>30.6</v>
      </c>
      <c r="J1015" s="33">
        <f t="shared" si="339"/>
        <v>29.07</v>
      </c>
      <c r="K1015" s="33">
        <f t="shared" si="336"/>
        <v>27.54</v>
      </c>
      <c r="L1015" s="33">
        <f t="shared" si="337"/>
        <v>26.01</v>
      </c>
      <c r="M1015" s="33">
        <f t="shared" si="338"/>
        <v>24.48</v>
      </c>
      <c r="N1015" s="33">
        <f t="shared" si="340"/>
        <v>22.950000000000003</v>
      </c>
      <c r="O1015" s="33">
        <f t="shared" si="341"/>
        <v>21.42</v>
      </c>
      <c r="P1015" s="33">
        <f t="shared" si="342"/>
        <v>19.89</v>
      </c>
      <c r="Q1015" s="33">
        <f t="shared" si="343"/>
        <v>17.442</v>
      </c>
    </row>
    <row r="1016" spans="1:17" s="29" customFormat="1" ht="21" customHeight="1" x14ac:dyDescent="0.2">
      <c r="C1016" s="108" t="s">
        <v>33</v>
      </c>
      <c r="D1016" s="2" t="s">
        <v>26</v>
      </c>
      <c r="E1016" s="2" t="s">
        <v>12</v>
      </c>
      <c r="F1016" s="2" t="s">
        <v>83</v>
      </c>
      <c r="G1016" s="63" t="s">
        <v>0</v>
      </c>
      <c r="H1016" s="76">
        <v>4.0999999999999996</v>
      </c>
      <c r="I1016" s="32">
        <v>48.800000000000004</v>
      </c>
      <c r="J1016" s="33">
        <f t="shared" si="339"/>
        <v>46.360000000000007</v>
      </c>
      <c r="K1016" s="33">
        <f t="shared" si="336"/>
        <v>43.92</v>
      </c>
      <c r="L1016" s="33">
        <f t="shared" si="337"/>
        <v>41.480000000000004</v>
      </c>
      <c r="M1016" s="33">
        <f t="shared" si="338"/>
        <v>39.040000000000006</v>
      </c>
      <c r="N1016" s="33">
        <f t="shared" si="340"/>
        <v>36.6</v>
      </c>
      <c r="O1016" s="33">
        <f t="shared" si="341"/>
        <v>34.160000000000004</v>
      </c>
      <c r="P1016" s="33">
        <f t="shared" si="342"/>
        <v>31.720000000000002</v>
      </c>
      <c r="Q1016" s="33">
        <f t="shared" si="343"/>
        <v>27.816000000000003</v>
      </c>
    </row>
    <row r="1017" spans="1:17" s="29" customFormat="1" ht="21" customHeight="1" x14ac:dyDescent="0.2">
      <c r="C1017" s="103" t="s">
        <v>33</v>
      </c>
      <c r="D1017" s="1">
        <v>110</v>
      </c>
      <c r="E1017" s="1" t="s">
        <v>10</v>
      </c>
      <c r="F1017" s="1" t="s">
        <v>58</v>
      </c>
      <c r="G1017" s="54" t="s">
        <v>0</v>
      </c>
      <c r="H1017" s="77">
        <v>4.9000000000000004</v>
      </c>
      <c r="I1017" s="32">
        <v>38.200000000000003</v>
      </c>
      <c r="J1017" s="33">
        <f t="shared" si="339"/>
        <v>36.290000000000006</v>
      </c>
      <c r="K1017" s="33">
        <f t="shared" si="336"/>
        <v>34.380000000000003</v>
      </c>
      <c r="L1017" s="33">
        <f t="shared" si="337"/>
        <v>32.47</v>
      </c>
      <c r="M1017" s="33">
        <f t="shared" si="338"/>
        <v>30.560000000000002</v>
      </c>
      <c r="N1017" s="33">
        <f t="shared" si="340"/>
        <v>28.650000000000002</v>
      </c>
      <c r="O1017" s="33">
        <f t="shared" si="341"/>
        <v>26.740000000000002</v>
      </c>
      <c r="P1017" s="33">
        <f t="shared" si="342"/>
        <v>24.830000000000002</v>
      </c>
      <c r="Q1017" s="33">
        <f t="shared" si="343"/>
        <v>21.774000000000001</v>
      </c>
    </row>
    <row r="1018" spans="1:17" s="29" customFormat="1" ht="21" customHeight="1" x14ac:dyDescent="0.2">
      <c r="C1018" s="103" t="s">
        <v>33</v>
      </c>
      <c r="D1018" s="1">
        <v>110</v>
      </c>
      <c r="E1018" s="1" t="s">
        <v>23</v>
      </c>
      <c r="F1018" s="1" t="s">
        <v>9</v>
      </c>
      <c r="G1018" s="54" t="s">
        <v>0</v>
      </c>
      <c r="H1018" s="77">
        <v>4.9000000000000004</v>
      </c>
      <c r="I1018" s="32">
        <v>37.200000000000003</v>
      </c>
      <c r="J1018" s="33">
        <f t="shared" si="339"/>
        <v>35.340000000000003</v>
      </c>
      <c r="K1018" s="33">
        <f t="shared" si="336"/>
        <v>33.480000000000004</v>
      </c>
      <c r="L1018" s="33">
        <f t="shared" si="337"/>
        <v>31.620000000000005</v>
      </c>
      <c r="M1018" s="33">
        <f t="shared" si="338"/>
        <v>29.76</v>
      </c>
      <c r="N1018" s="33">
        <f t="shared" si="340"/>
        <v>27.900000000000002</v>
      </c>
      <c r="O1018" s="33">
        <f t="shared" si="341"/>
        <v>26.040000000000003</v>
      </c>
      <c r="P1018" s="33">
        <f t="shared" si="342"/>
        <v>24.180000000000003</v>
      </c>
      <c r="Q1018" s="33">
        <f t="shared" si="343"/>
        <v>21.204000000000001</v>
      </c>
    </row>
    <row r="1019" spans="1:17" s="29" customFormat="1" ht="21" customHeight="1" x14ac:dyDescent="0.2">
      <c r="C1019" s="103" t="s">
        <v>33</v>
      </c>
      <c r="D1019" s="1">
        <v>112</v>
      </c>
      <c r="E1019" s="1" t="s">
        <v>15</v>
      </c>
      <c r="F1019" s="1" t="s">
        <v>9</v>
      </c>
      <c r="G1019" s="54" t="s">
        <v>0</v>
      </c>
      <c r="H1019" s="77">
        <v>6.3</v>
      </c>
      <c r="I1019" s="32">
        <v>43.800000000000004</v>
      </c>
      <c r="J1019" s="33">
        <f t="shared" si="339"/>
        <v>41.610000000000007</v>
      </c>
      <c r="K1019" s="33">
        <f t="shared" si="336"/>
        <v>39.42</v>
      </c>
      <c r="L1019" s="33">
        <f t="shared" si="337"/>
        <v>37.230000000000004</v>
      </c>
      <c r="M1019" s="33">
        <f t="shared" si="338"/>
        <v>35.040000000000006</v>
      </c>
      <c r="N1019" s="33">
        <f t="shared" si="340"/>
        <v>32.85</v>
      </c>
      <c r="O1019" s="33">
        <f t="shared" si="341"/>
        <v>30.660000000000004</v>
      </c>
      <c r="P1019" s="33">
        <f t="shared" si="342"/>
        <v>28.470000000000006</v>
      </c>
      <c r="Q1019" s="33">
        <f t="shared" si="343"/>
        <v>24.966000000000005</v>
      </c>
    </row>
    <row r="1020" spans="1:17" s="29" customFormat="1" ht="21" customHeight="1" x14ac:dyDescent="0.2">
      <c r="C1020" s="103" t="s">
        <v>33</v>
      </c>
      <c r="D1020" s="1" t="s">
        <v>77</v>
      </c>
      <c r="E1020" s="1" t="s">
        <v>15</v>
      </c>
      <c r="F1020" s="1" t="s">
        <v>23</v>
      </c>
      <c r="G1020" s="54" t="s">
        <v>0</v>
      </c>
      <c r="H1020" s="77">
        <v>6.3</v>
      </c>
      <c r="I1020" s="32">
        <v>51.1</v>
      </c>
      <c r="J1020" s="33">
        <f t="shared" si="339"/>
        <v>48.545000000000002</v>
      </c>
      <c r="K1020" s="33">
        <f t="shared" si="336"/>
        <v>45.99</v>
      </c>
      <c r="L1020" s="33">
        <f t="shared" si="337"/>
        <v>43.435000000000002</v>
      </c>
      <c r="M1020" s="33">
        <f t="shared" si="338"/>
        <v>40.880000000000003</v>
      </c>
      <c r="N1020" s="33">
        <f t="shared" si="340"/>
        <v>38.325000000000003</v>
      </c>
      <c r="O1020" s="33">
        <f t="shared" si="341"/>
        <v>35.770000000000003</v>
      </c>
      <c r="P1020" s="33">
        <f t="shared" si="342"/>
        <v>33.215000000000003</v>
      </c>
      <c r="Q1020" s="33">
        <f t="shared" si="343"/>
        <v>29.126999999999999</v>
      </c>
    </row>
    <row r="1021" spans="1:17" s="29" customFormat="1" ht="21" customHeight="1" x14ac:dyDescent="0.2">
      <c r="A1021" s="50"/>
      <c r="C1021" s="103" t="s">
        <v>33</v>
      </c>
      <c r="D1021" s="1" t="s">
        <v>37</v>
      </c>
      <c r="E1021" s="1" t="s">
        <v>23</v>
      </c>
      <c r="F1021" s="1" t="s">
        <v>10</v>
      </c>
      <c r="G1021" s="54" t="s">
        <v>0</v>
      </c>
      <c r="H1021" s="77">
        <v>4.9000000000000004</v>
      </c>
      <c r="I1021" s="32">
        <v>38.700000000000003</v>
      </c>
      <c r="J1021" s="33">
        <f t="shared" si="339"/>
        <v>36.765000000000001</v>
      </c>
      <c r="K1021" s="33">
        <f t="shared" si="336"/>
        <v>34.830000000000005</v>
      </c>
      <c r="L1021" s="33">
        <f t="shared" si="337"/>
        <v>32.895000000000003</v>
      </c>
      <c r="M1021" s="33">
        <f t="shared" si="338"/>
        <v>30.96</v>
      </c>
      <c r="N1021" s="33">
        <f t="shared" si="340"/>
        <v>29.025000000000002</v>
      </c>
      <c r="O1021" s="33">
        <f t="shared" si="341"/>
        <v>27.090000000000003</v>
      </c>
      <c r="P1021" s="33">
        <f t="shared" si="342"/>
        <v>25.155000000000001</v>
      </c>
      <c r="Q1021" s="33">
        <f t="shared" si="343"/>
        <v>22.058999999999997</v>
      </c>
    </row>
    <row r="1022" spans="1:17" s="29" customFormat="1" ht="21" customHeight="1" x14ac:dyDescent="0.2">
      <c r="A1022" s="50"/>
      <c r="C1022" s="103" t="s">
        <v>33</v>
      </c>
      <c r="D1022" s="1" t="s">
        <v>37</v>
      </c>
      <c r="E1022" s="1" t="s">
        <v>19</v>
      </c>
      <c r="F1022" s="1" t="s">
        <v>13</v>
      </c>
      <c r="G1022" s="54" t="s">
        <v>0</v>
      </c>
      <c r="H1022" s="77">
        <v>4.9000000000000004</v>
      </c>
      <c r="I1022" s="32">
        <v>47.7</v>
      </c>
      <c r="J1022" s="33">
        <f t="shared" si="339"/>
        <v>45.315000000000005</v>
      </c>
      <c r="K1022" s="33">
        <f t="shared" si="336"/>
        <v>42.93</v>
      </c>
      <c r="L1022" s="33">
        <f t="shared" si="337"/>
        <v>40.545000000000002</v>
      </c>
      <c r="M1022" s="33">
        <f t="shared" si="338"/>
        <v>38.160000000000004</v>
      </c>
      <c r="N1022" s="33">
        <f t="shared" si="340"/>
        <v>35.775000000000006</v>
      </c>
      <c r="O1022" s="33">
        <f t="shared" si="341"/>
        <v>33.39</v>
      </c>
      <c r="P1022" s="33">
        <f t="shared" si="342"/>
        <v>31.005000000000003</v>
      </c>
      <c r="Q1022" s="33">
        <f t="shared" si="343"/>
        <v>27.189000000000004</v>
      </c>
    </row>
    <row r="1023" spans="1:17" s="29" customFormat="1" ht="21" customHeight="1" x14ac:dyDescent="0.2">
      <c r="A1023" s="50"/>
      <c r="C1023" s="103" t="s">
        <v>33</v>
      </c>
      <c r="D1023" s="1" t="s">
        <v>108</v>
      </c>
      <c r="E1023" s="1" t="s">
        <v>92</v>
      </c>
      <c r="F1023" s="1" t="s">
        <v>96</v>
      </c>
      <c r="G1023" s="54" t="s">
        <v>397</v>
      </c>
      <c r="H1023" s="77">
        <v>4.9000000000000004</v>
      </c>
      <c r="I1023" s="32">
        <v>83</v>
      </c>
      <c r="J1023" s="33">
        <f t="shared" si="339"/>
        <v>78.849999999999994</v>
      </c>
      <c r="K1023" s="33">
        <f t="shared" si="336"/>
        <v>74.7</v>
      </c>
      <c r="L1023" s="33">
        <f t="shared" si="337"/>
        <v>70.55</v>
      </c>
      <c r="M1023" s="33">
        <f t="shared" si="338"/>
        <v>66.400000000000006</v>
      </c>
      <c r="N1023" s="33">
        <f t="shared" si="340"/>
        <v>62.25</v>
      </c>
      <c r="O1023" s="33">
        <f t="shared" si="341"/>
        <v>58.1</v>
      </c>
      <c r="P1023" s="33">
        <f t="shared" si="342"/>
        <v>53.95</v>
      </c>
      <c r="Q1023" s="33">
        <f t="shared" si="343"/>
        <v>47.309999999999995</v>
      </c>
    </row>
    <row r="1024" spans="1:17" s="29" customFormat="1" ht="21" customHeight="1" x14ac:dyDescent="0.2">
      <c r="A1024" s="50"/>
      <c r="C1024" s="103" t="s">
        <v>33</v>
      </c>
      <c r="D1024" s="1" t="s">
        <v>257</v>
      </c>
      <c r="E1024" s="1" t="s">
        <v>258</v>
      </c>
      <c r="F1024" s="1" t="s">
        <v>257</v>
      </c>
      <c r="G1024" s="54" t="s">
        <v>0</v>
      </c>
      <c r="H1024" s="77">
        <v>4.9000000000000004</v>
      </c>
      <c r="I1024" s="32">
        <v>69.099999999999994</v>
      </c>
      <c r="J1024" s="33">
        <f t="shared" si="339"/>
        <v>65.644999999999996</v>
      </c>
      <c r="K1024" s="33">
        <f t="shared" si="336"/>
        <v>62.19</v>
      </c>
      <c r="L1024" s="33">
        <f t="shared" si="337"/>
        <v>58.734999999999999</v>
      </c>
      <c r="M1024" s="33">
        <f t="shared" si="338"/>
        <v>55.279999999999994</v>
      </c>
      <c r="N1024" s="33">
        <f t="shared" si="340"/>
        <v>51.824999999999996</v>
      </c>
      <c r="O1024" s="33">
        <f t="shared" si="341"/>
        <v>48.37</v>
      </c>
      <c r="P1024" s="33">
        <f t="shared" si="342"/>
        <v>44.914999999999999</v>
      </c>
      <c r="Q1024" s="33">
        <f t="shared" si="343"/>
        <v>39.387</v>
      </c>
    </row>
    <row r="1025" spans="1:17" s="29" customFormat="1" ht="21" customHeight="1" x14ac:dyDescent="0.2">
      <c r="A1025" s="50"/>
      <c r="C1025" s="103" t="s">
        <v>33</v>
      </c>
      <c r="D1025" s="1">
        <v>205</v>
      </c>
      <c r="E1025" s="1" t="s">
        <v>22</v>
      </c>
      <c r="F1025" s="1">
        <v>185</v>
      </c>
      <c r="G1025" s="54" t="s">
        <v>397</v>
      </c>
      <c r="H1025" s="77">
        <v>13.6</v>
      </c>
      <c r="I1025" s="32">
        <v>68.8</v>
      </c>
      <c r="J1025" s="33">
        <f t="shared" si="339"/>
        <v>65.36</v>
      </c>
      <c r="K1025" s="33">
        <f t="shared" si="336"/>
        <v>61.919999999999995</v>
      </c>
      <c r="L1025" s="33">
        <f t="shared" si="337"/>
        <v>58.48</v>
      </c>
      <c r="M1025" s="33">
        <f t="shared" si="338"/>
        <v>55.04</v>
      </c>
      <c r="N1025" s="33">
        <f t="shared" si="340"/>
        <v>51.599999999999994</v>
      </c>
      <c r="O1025" s="33">
        <f t="shared" si="341"/>
        <v>48.16</v>
      </c>
      <c r="P1025" s="33">
        <f t="shared" si="342"/>
        <v>44.72</v>
      </c>
      <c r="Q1025" s="33">
        <f t="shared" si="343"/>
        <v>39.215999999999994</v>
      </c>
    </row>
    <row r="1026" spans="1:17" s="29" customFormat="1" ht="21" customHeight="1" x14ac:dyDescent="0.2">
      <c r="A1026" s="50"/>
      <c r="C1026" s="103" t="s">
        <v>33</v>
      </c>
      <c r="D1026" s="1" t="s">
        <v>75</v>
      </c>
      <c r="E1026" s="1" t="s">
        <v>92</v>
      </c>
      <c r="F1026" s="1" t="s">
        <v>126</v>
      </c>
      <c r="G1026" s="54" t="s">
        <v>397</v>
      </c>
      <c r="H1026" s="77">
        <v>13.6</v>
      </c>
      <c r="I1026" s="32">
        <v>90.699999999999989</v>
      </c>
      <c r="J1026" s="33">
        <f t="shared" si="339"/>
        <v>86.164999999999992</v>
      </c>
      <c r="K1026" s="33">
        <f t="shared" si="336"/>
        <v>81.63</v>
      </c>
      <c r="L1026" s="33">
        <f t="shared" si="337"/>
        <v>77.094999999999985</v>
      </c>
      <c r="M1026" s="33">
        <f t="shared" si="338"/>
        <v>72.559999999999988</v>
      </c>
      <c r="N1026" s="33">
        <f t="shared" si="340"/>
        <v>68.024999999999991</v>
      </c>
      <c r="O1026" s="33">
        <f t="shared" si="341"/>
        <v>63.489999999999995</v>
      </c>
      <c r="P1026" s="33">
        <f t="shared" si="342"/>
        <v>58.954999999999998</v>
      </c>
      <c r="Q1026" s="33">
        <f t="shared" si="343"/>
        <v>51.698999999999991</v>
      </c>
    </row>
    <row r="1027" spans="1:17" s="29" customFormat="1" ht="21" customHeight="1" x14ac:dyDescent="0.2">
      <c r="A1027" s="50"/>
      <c r="C1027" s="103" t="s">
        <v>33</v>
      </c>
      <c r="D1027" s="1" t="s">
        <v>75</v>
      </c>
      <c r="E1027" s="1" t="s">
        <v>140</v>
      </c>
      <c r="F1027" s="1" t="s">
        <v>286</v>
      </c>
      <c r="G1027" s="54" t="s">
        <v>282</v>
      </c>
      <c r="H1027" s="77">
        <v>13.6</v>
      </c>
      <c r="I1027" s="32">
        <v>125</v>
      </c>
      <c r="J1027" s="33">
        <f t="shared" si="339"/>
        <v>118.75</v>
      </c>
      <c r="K1027" s="33">
        <f t="shared" si="336"/>
        <v>112.5</v>
      </c>
      <c r="L1027" s="33">
        <f t="shared" si="337"/>
        <v>106.25</v>
      </c>
      <c r="M1027" s="33">
        <f t="shared" si="338"/>
        <v>100</v>
      </c>
      <c r="N1027" s="33">
        <f t="shared" si="340"/>
        <v>93.75</v>
      </c>
      <c r="O1027" s="33">
        <f t="shared" si="341"/>
        <v>87.5</v>
      </c>
      <c r="P1027" s="33">
        <f t="shared" si="342"/>
        <v>81.25</v>
      </c>
      <c r="Q1027" s="33">
        <f t="shared" si="343"/>
        <v>71.25</v>
      </c>
    </row>
    <row r="1028" spans="1:17" s="29" customFormat="1" ht="21" customHeight="1" x14ac:dyDescent="0.2">
      <c r="A1028" s="50"/>
      <c r="C1028" s="103" t="s">
        <v>33</v>
      </c>
      <c r="D1028" s="137" t="s">
        <v>65</v>
      </c>
      <c r="E1028" s="137" t="s">
        <v>54</v>
      </c>
      <c r="F1028" s="137" t="s">
        <v>53</v>
      </c>
      <c r="G1028" s="54" t="s">
        <v>282</v>
      </c>
      <c r="H1028" s="77">
        <v>13.6</v>
      </c>
      <c r="I1028" s="32">
        <v>252</v>
      </c>
      <c r="J1028" s="33">
        <f t="shared" si="339"/>
        <v>239.4</v>
      </c>
      <c r="K1028" s="33">
        <f t="shared" si="336"/>
        <v>226.8</v>
      </c>
      <c r="L1028" s="33">
        <f t="shared" si="337"/>
        <v>214.2</v>
      </c>
      <c r="M1028" s="33">
        <f t="shared" si="338"/>
        <v>201.6</v>
      </c>
      <c r="N1028" s="33">
        <f t="shared" si="340"/>
        <v>189</v>
      </c>
      <c r="O1028" s="33">
        <f t="shared" si="341"/>
        <v>176.4</v>
      </c>
      <c r="P1028" s="33">
        <f t="shared" si="342"/>
        <v>163.80000000000001</v>
      </c>
      <c r="Q1028" s="33">
        <f t="shared" si="343"/>
        <v>143.63999999999999</v>
      </c>
    </row>
    <row r="1029" spans="1:17" s="29" customFormat="1" ht="21" customHeight="1" x14ac:dyDescent="0.2">
      <c r="A1029" s="50"/>
      <c r="C1029" s="103" t="s">
        <v>238</v>
      </c>
      <c r="D1029" s="115" t="s">
        <v>65</v>
      </c>
      <c r="E1029" s="115" t="s">
        <v>54</v>
      </c>
      <c r="F1029" s="115" t="s">
        <v>53</v>
      </c>
      <c r="G1029" s="54" t="s">
        <v>282</v>
      </c>
      <c r="H1029" s="77">
        <v>13.6</v>
      </c>
      <c r="I1029" s="32">
        <v>255.3</v>
      </c>
      <c r="J1029" s="33">
        <f t="shared" si="339"/>
        <v>242.53500000000003</v>
      </c>
      <c r="K1029" s="33">
        <f t="shared" si="336"/>
        <v>229.77</v>
      </c>
      <c r="L1029" s="33">
        <f t="shared" si="337"/>
        <v>217.005</v>
      </c>
      <c r="M1029" s="33">
        <f t="shared" si="338"/>
        <v>204.24</v>
      </c>
      <c r="N1029" s="33">
        <f t="shared" si="340"/>
        <v>191.47500000000002</v>
      </c>
      <c r="O1029" s="33">
        <f t="shared" si="341"/>
        <v>178.71</v>
      </c>
      <c r="P1029" s="33">
        <f t="shared" si="342"/>
        <v>165.94499999999999</v>
      </c>
      <c r="Q1029" s="33">
        <f t="shared" si="343"/>
        <v>145.52100000000002</v>
      </c>
    </row>
    <row r="1030" spans="1:17" s="29" customFormat="1" ht="21" customHeight="1" x14ac:dyDescent="0.2">
      <c r="A1030" s="50"/>
      <c r="C1030" s="103" t="s">
        <v>33</v>
      </c>
      <c r="D1030" s="1" t="s">
        <v>281</v>
      </c>
      <c r="E1030" s="1" t="s">
        <v>17</v>
      </c>
      <c r="F1030" s="1" t="s">
        <v>109</v>
      </c>
      <c r="G1030" s="54" t="s">
        <v>282</v>
      </c>
      <c r="H1030" s="77">
        <v>13.6</v>
      </c>
      <c r="I1030" s="32">
        <v>232.7</v>
      </c>
      <c r="J1030" s="33">
        <f t="shared" si="339"/>
        <v>221.065</v>
      </c>
      <c r="K1030" s="33">
        <f t="shared" si="336"/>
        <v>209.42999999999998</v>
      </c>
      <c r="L1030" s="33">
        <f t="shared" si="337"/>
        <v>197.79499999999999</v>
      </c>
      <c r="M1030" s="33">
        <f t="shared" si="338"/>
        <v>186.16</v>
      </c>
      <c r="N1030" s="33">
        <f t="shared" si="340"/>
        <v>174.52499999999998</v>
      </c>
      <c r="O1030" s="33">
        <f t="shared" si="341"/>
        <v>162.88999999999999</v>
      </c>
      <c r="P1030" s="33">
        <f t="shared" si="342"/>
        <v>151.255</v>
      </c>
      <c r="Q1030" s="33">
        <f t="shared" si="343"/>
        <v>132.63900000000001</v>
      </c>
    </row>
    <row r="1031" spans="1:17" s="29" customFormat="1" ht="55.5" customHeight="1" x14ac:dyDescent="0.2">
      <c r="A1031" s="24"/>
      <c r="B1031" s="24"/>
      <c r="C1031" s="107"/>
      <c r="D1031" s="42"/>
      <c r="E1031" s="42"/>
      <c r="F1031" s="42"/>
    </row>
    <row r="1032" spans="1:17" s="29" customFormat="1" ht="21" customHeight="1" x14ac:dyDescent="0.2">
      <c r="A1032" s="50"/>
      <c r="C1032" s="103" t="s">
        <v>274</v>
      </c>
      <c r="D1032" s="1" t="s">
        <v>58</v>
      </c>
      <c r="E1032" s="1" t="s">
        <v>296</v>
      </c>
      <c r="F1032" s="1" t="s">
        <v>11</v>
      </c>
      <c r="G1032" s="54" t="s">
        <v>0</v>
      </c>
      <c r="H1032" s="77">
        <v>15.1</v>
      </c>
      <c r="I1032" s="32">
        <v>51.1</v>
      </c>
      <c r="J1032" s="33">
        <f t="shared" si="339"/>
        <v>48.545000000000002</v>
      </c>
      <c r="K1032" s="33">
        <f t="shared" si="336"/>
        <v>45.99</v>
      </c>
      <c r="L1032" s="33">
        <f t="shared" si="337"/>
        <v>43.435000000000002</v>
      </c>
      <c r="M1032" s="33">
        <f t="shared" si="338"/>
        <v>40.880000000000003</v>
      </c>
      <c r="N1032" s="33">
        <f t="shared" si="340"/>
        <v>38.325000000000003</v>
      </c>
      <c r="O1032" s="33">
        <f t="shared" si="341"/>
        <v>35.770000000000003</v>
      </c>
      <c r="P1032" s="33">
        <f t="shared" si="342"/>
        <v>33.215000000000003</v>
      </c>
      <c r="Q1032" s="33">
        <f t="shared" si="343"/>
        <v>29.126999999999999</v>
      </c>
    </row>
    <row r="1033" spans="1:17" s="29" customFormat="1" ht="21" customHeight="1" x14ac:dyDescent="0.2">
      <c r="A1033" s="50"/>
      <c r="C1033" s="103" t="s">
        <v>274</v>
      </c>
      <c r="D1033" s="1" t="s">
        <v>36</v>
      </c>
      <c r="E1033" s="1" t="s">
        <v>15</v>
      </c>
      <c r="F1033" s="1" t="s">
        <v>37</v>
      </c>
      <c r="G1033" s="54" t="s">
        <v>0</v>
      </c>
      <c r="H1033" s="77">
        <v>15.1</v>
      </c>
      <c r="I1033" s="32">
        <v>114.3</v>
      </c>
      <c r="J1033" s="33">
        <f t="shared" si="339"/>
        <v>108.58499999999999</v>
      </c>
      <c r="K1033" s="33">
        <f t="shared" si="336"/>
        <v>102.87</v>
      </c>
      <c r="L1033" s="33">
        <f t="shared" si="337"/>
        <v>97.155000000000001</v>
      </c>
      <c r="M1033" s="33">
        <f t="shared" si="338"/>
        <v>91.44</v>
      </c>
      <c r="N1033" s="33">
        <f t="shared" si="340"/>
        <v>85.724999999999994</v>
      </c>
      <c r="O1033" s="33">
        <f t="shared" si="341"/>
        <v>80.009999999999991</v>
      </c>
      <c r="P1033" s="33">
        <f t="shared" si="342"/>
        <v>74.295000000000002</v>
      </c>
      <c r="Q1033" s="33">
        <f t="shared" si="343"/>
        <v>65.150999999999996</v>
      </c>
    </row>
    <row r="1034" spans="1:17" s="29" customFormat="1" ht="21" customHeight="1" x14ac:dyDescent="0.2">
      <c r="A1034" s="50"/>
      <c r="C1034" s="103" t="s">
        <v>274</v>
      </c>
      <c r="D1034" s="1" t="s">
        <v>52</v>
      </c>
      <c r="E1034" s="1" t="s">
        <v>21</v>
      </c>
      <c r="F1034" s="1" t="s">
        <v>53</v>
      </c>
      <c r="G1034" s="54" t="s">
        <v>0</v>
      </c>
      <c r="H1034" s="77">
        <v>15.1</v>
      </c>
      <c r="I1034" s="32">
        <v>92.199999999999989</v>
      </c>
      <c r="J1034" s="33">
        <f t="shared" si="339"/>
        <v>87.589999999999989</v>
      </c>
      <c r="K1034" s="33">
        <f t="shared" si="336"/>
        <v>82.97999999999999</v>
      </c>
      <c r="L1034" s="33">
        <f t="shared" si="337"/>
        <v>78.36999999999999</v>
      </c>
      <c r="M1034" s="33">
        <f t="shared" si="338"/>
        <v>73.759999999999991</v>
      </c>
      <c r="N1034" s="33">
        <f t="shared" si="340"/>
        <v>69.149999999999991</v>
      </c>
      <c r="O1034" s="33">
        <f t="shared" si="341"/>
        <v>64.539999999999992</v>
      </c>
      <c r="P1034" s="33">
        <f t="shared" si="342"/>
        <v>59.929999999999993</v>
      </c>
      <c r="Q1034" s="33">
        <f t="shared" si="343"/>
        <v>52.553999999999995</v>
      </c>
    </row>
    <row r="1035" spans="1:17" s="29" customFormat="1" ht="21" customHeight="1" x14ac:dyDescent="0.2">
      <c r="A1035" s="50"/>
      <c r="C1035" s="103" t="s">
        <v>274</v>
      </c>
      <c r="D1035" s="1" t="s">
        <v>52</v>
      </c>
      <c r="E1035" s="1" t="s">
        <v>58</v>
      </c>
      <c r="F1035" s="1" t="s">
        <v>136</v>
      </c>
      <c r="G1035" s="54" t="s">
        <v>0</v>
      </c>
      <c r="H1035" s="77">
        <v>15.1</v>
      </c>
      <c r="I1035" s="32">
        <v>238.9</v>
      </c>
      <c r="J1035" s="33">
        <f t="shared" si="339"/>
        <v>226.95500000000001</v>
      </c>
      <c r="K1035" s="33">
        <f t="shared" si="336"/>
        <v>215.01</v>
      </c>
      <c r="L1035" s="33">
        <f t="shared" si="337"/>
        <v>203.065</v>
      </c>
      <c r="M1035" s="33">
        <f t="shared" si="338"/>
        <v>191.12</v>
      </c>
      <c r="N1035" s="33">
        <f t="shared" si="340"/>
        <v>179.17500000000001</v>
      </c>
      <c r="O1035" s="33">
        <f t="shared" si="341"/>
        <v>167.23000000000002</v>
      </c>
      <c r="P1035" s="33">
        <f t="shared" si="342"/>
        <v>155.28500000000003</v>
      </c>
      <c r="Q1035" s="33">
        <f t="shared" si="343"/>
        <v>136.173</v>
      </c>
    </row>
    <row r="1036" spans="1:17" s="29" customFormat="1" ht="21" customHeight="1" x14ac:dyDescent="0.2">
      <c r="C1036" s="103" t="s">
        <v>274</v>
      </c>
      <c r="D1036" s="1">
        <v>340</v>
      </c>
      <c r="E1036" s="1">
        <v>130</v>
      </c>
      <c r="F1036" s="1">
        <v>230</v>
      </c>
      <c r="G1036" s="54" t="s">
        <v>0</v>
      </c>
      <c r="H1036" s="77">
        <v>15.1</v>
      </c>
      <c r="I1036" s="32">
        <v>314.10000000000002</v>
      </c>
      <c r="J1036" s="33">
        <f t="shared" si="339"/>
        <v>298.39500000000004</v>
      </c>
      <c r="K1036" s="33">
        <f t="shared" si="336"/>
        <v>282.69</v>
      </c>
      <c r="L1036" s="33">
        <f t="shared" si="337"/>
        <v>266.98500000000001</v>
      </c>
      <c r="M1036" s="33">
        <f t="shared" si="338"/>
        <v>251.28000000000003</v>
      </c>
      <c r="N1036" s="33">
        <f t="shared" si="340"/>
        <v>235.57500000000002</v>
      </c>
      <c r="O1036" s="33">
        <f t="shared" si="341"/>
        <v>219.87</v>
      </c>
      <c r="P1036" s="33">
        <f t="shared" si="342"/>
        <v>204.16500000000002</v>
      </c>
      <c r="Q1036" s="33">
        <f t="shared" si="343"/>
        <v>179.03700000000003</v>
      </c>
    </row>
    <row r="1037" spans="1:17" s="29" customFormat="1" ht="55.5" customHeight="1" x14ac:dyDescent="0.2">
      <c r="A1037" s="24"/>
      <c r="B1037" s="24"/>
      <c r="C1037" s="107"/>
      <c r="D1037" s="42"/>
      <c r="E1037" s="42"/>
      <c r="F1037" s="42"/>
    </row>
    <row r="1038" spans="1:17" s="29" customFormat="1" ht="21" customHeight="1" x14ac:dyDescent="0.2">
      <c r="C1038" s="104" t="s">
        <v>18</v>
      </c>
      <c r="D1038" s="7" t="s">
        <v>23</v>
      </c>
      <c r="E1038" s="7" t="s">
        <v>23</v>
      </c>
      <c r="F1038" s="7" t="s">
        <v>13</v>
      </c>
      <c r="G1038" s="45" t="s">
        <v>153</v>
      </c>
      <c r="H1038" s="80">
        <v>8.4</v>
      </c>
      <c r="I1038" s="32">
        <v>38.1</v>
      </c>
      <c r="J1038" s="33">
        <f t="shared" si="339"/>
        <v>36.195</v>
      </c>
      <c r="K1038" s="33">
        <f t="shared" si="336"/>
        <v>34.29</v>
      </c>
      <c r="L1038" s="33">
        <f t="shared" si="337"/>
        <v>32.385000000000005</v>
      </c>
      <c r="M1038" s="33">
        <f t="shared" si="338"/>
        <v>30.48</v>
      </c>
      <c r="N1038" s="33">
        <f t="shared" si="340"/>
        <v>28.575000000000003</v>
      </c>
      <c r="O1038" s="33">
        <f t="shared" si="341"/>
        <v>26.67</v>
      </c>
      <c r="P1038" s="33">
        <f t="shared" si="342"/>
        <v>24.765000000000001</v>
      </c>
      <c r="Q1038" s="33">
        <f t="shared" si="343"/>
        <v>21.716999999999999</v>
      </c>
    </row>
    <row r="1039" spans="1:17" s="29" customFormat="1" ht="21" customHeight="1" x14ac:dyDescent="0.2">
      <c r="C1039" s="106" t="s">
        <v>18</v>
      </c>
      <c r="D1039" s="5" t="s">
        <v>23</v>
      </c>
      <c r="E1039" s="5" t="s">
        <v>23</v>
      </c>
      <c r="F1039" s="5" t="s">
        <v>13</v>
      </c>
      <c r="G1039" s="98" t="s">
        <v>345</v>
      </c>
      <c r="H1039" s="81">
        <v>10.5</v>
      </c>
      <c r="I1039" s="32">
        <v>39.300000000000004</v>
      </c>
      <c r="J1039" s="33">
        <f t="shared" si="339"/>
        <v>37.335000000000001</v>
      </c>
      <c r="K1039" s="33">
        <f t="shared" si="336"/>
        <v>35.370000000000005</v>
      </c>
      <c r="L1039" s="33">
        <f t="shared" si="337"/>
        <v>33.405000000000001</v>
      </c>
      <c r="M1039" s="33">
        <f t="shared" si="338"/>
        <v>31.440000000000005</v>
      </c>
      <c r="N1039" s="33">
        <f t="shared" si="340"/>
        <v>29.475000000000001</v>
      </c>
      <c r="O1039" s="33">
        <f t="shared" si="341"/>
        <v>27.510000000000005</v>
      </c>
      <c r="P1039" s="33">
        <f t="shared" si="342"/>
        <v>25.545000000000002</v>
      </c>
      <c r="Q1039" s="33">
        <f t="shared" si="343"/>
        <v>22.401</v>
      </c>
    </row>
    <row r="1040" spans="1:17" s="29" customFormat="1" ht="21" customHeight="1" x14ac:dyDescent="0.2">
      <c r="C1040" s="104" t="s">
        <v>18</v>
      </c>
      <c r="D1040" s="7" t="s">
        <v>13</v>
      </c>
      <c r="E1040" s="7" t="s">
        <v>13</v>
      </c>
      <c r="F1040" s="7" t="s">
        <v>9</v>
      </c>
      <c r="G1040" s="45" t="s">
        <v>153</v>
      </c>
      <c r="H1040" s="80">
        <v>8.4</v>
      </c>
      <c r="I1040" s="32">
        <v>44.7</v>
      </c>
      <c r="J1040" s="33">
        <f t="shared" si="339"/>
        <v>42.465000000000003</v>
      </c>
      <c r="K1040" s="33">
        <f t="shared" si="336"/>
        <v>40.230000000000004</v>
      </c>
      <c r="L1040" s="33">
        <f t="shared" si="337"/>
        <v>37.995000000000005</v>
      </c>
      <c r="M1040" s="33">
        <f t="shared" si="338"/>
        <v>35.760000000000005</v>
      </c>
      <c r="N1040" s="33">
        <f t="shared" si="340"/>
        <v>33.525000000000006</v>
      </c>
      <c r="O1040" s="33">
        <f t="shared" si="341"/>
        <v>31.290000000000003</v>
      </c>
      <c r="P1040" s="33">
        <f t="shared" si="342"/>
        <v>29.055000000000003</v>
      </c>
      <c r="Q1040" s="33">
        <f t="shared" si="343"/>
        <v>25.479000000000003</v>
      </c>
    </row>
    <row r="1041" spans="1:17" s="29" customFormat="1" ht="21" customHeight="1" x14ac:dyDescent="0.2">
      <c r="C1041" s="105" t="s">
        <v>18</v>
      </c>
      <c r="D1041" s="3" t="s">
        <v>13</v>
      </c>
      <c r="E1041" s="3" t="s">
        <v>13</v>
      </c>
      <c r="F1041" s="3" t="s">
        <v>9</v>
      </c>
      <c r="G1041" s="36" t="s">
        <v>345</v>
      </c>
      <c r="H1041" s="79">
        <v>10.5</v>
      </c>
      <c r="I1041" s="32">
        <v>47</v>
      </c>
      <c r="J1041" s="33">
        <f t="shared" si="339"/>
        <v>44.65</v>
      </c>
      <c r="K1041" s="33">
        <f t="shared" si="336"/>
        <v>42.3</v>
      </c>
      <c r="L1041" s="33">
        <f t="shared" si="337"/>
        <v>39.950000000000003</v>
      </c>
      <c r="M1041" s="33">
        <f t="shared" si="338"/>
        <v>37.6</v>
      </c>
      <c r="N1041" s="33">
        <f t="shared" si="340"/>
        <v>35.25</v>
      </c>
      <c r="O1041" s="33">
        <f t="shared" si="341"/>
        <v>32.9</v>
      </c>
      <c r="P1041" s="33">
        <f t="shared" si="342"/>
        <v>30.55</v>
      </c>
      <c r="Q1041" s="33">
        <f t="shared" si="343"/>
        <v>26.79</v>
      </c>
    </row>
    <row r="1042" spans="1:17" s="29" customFormat="1" ht="21" customHeight="1" x14ac:dyDescent="0.2">
      <c r="C1042" s="104" t="s">
        <v>18</v>
      </c>
      <c r="D1042" s="7" t="s">
        <v>453</v>
      </c>
      <c r="E1042" s="7" t="s">
        <v>453</v>
      </c>
      <c r="F1042" s="7" t="s">
        <v>59</v>
      </c>
      <c r="G1042" s="45" t="s">
        <v>153</v>
      </c>
      <c r="H1042" s="80">
        <v>8.4</v>
      </c>
      <c r="I1042" s="32">
        <v>84.2</v>
      </c>
      <c r="J1042" s="33">
        <f t="shared" si="339"/>
        <v>79.990000000000009</v>
      </c>
      <c r="K1042" s="33">
        <f t="shared" si="336"/>
        <v>75.78</v>
      </c>
      <c r="L1042" s="33">
        <f t="shared" si="337"/>
        <v>71.570000000000007</v>
      </c>
      <c r="M1042" s="33">
        <f t="shared" si="338"/>
        <v>67.36</v>
      </c>
      <c r="N1042" s="33">
        <f t="shared" si="340"/>
        <v>63.150000000000006</v>
      </c>
      <c r="O1042" s="33">
        <f t="shared" si="341"/>
        <v>58.94</v>
      </c>
      <c r="P1042" s="33">
        <f t="shared" si="342"/>
        <v>54.730000000000004</v>
      </c>
      <c r="Q1042" s="33">
        <f t="shared" si="343"/>
        <v>47.994</v>
      </c>
    </row>
    <row r="1043" spans="1:17" s="29" customFormat="1" ht="21" customHeight="1" x14ac:dyDescent="0.2">
      <c r="C1043" s="105" t="s">
        <v>18</v>
      </c>
      <c r="D1043" s="3" t="s">
        <v>453</v>
      </c>
      <c r="E1043" s="3" t="s">
        <v>453</v>
      </c>
      <c r="F1043" s="3" t="s">
        <v>59</v>
      </c>
      <c r="G1043" s="36" t="s">
        <v>345</v>
      </c>
      <c r="H1043" s="79">
        <v>10.5</v>
      </c>
      <c r="I1043" s="32">
        <v>87.5</v>
      </c>
      <c r="J1043" s="33">
        <f t="shared" si="339"/>
        <v>83.125</v>
      </c>
      <c r="K1043" s="33">
        <f t="shared" si="336"/>
        <v>78.75</v>
      </c>
      <c r="L1043" s="33">
        <f t="shared" si="337"/>
        <v>74.375</v>
      </c>
      <c r="M1043" s="33">
        <f t="shared" si="338"/>
        <v>70</v>
      </c>
      <c r="N1043" s="33">
        <f t="shared" si="340"/>
        <v>65.625</v>
      </c>
      <c r="O1043" s="33">
        <f t="shared" si="341"/>
        <v>61.25</v>
      </c>
      <c r="P1043" s="33">
        <f t="shared" si="342"/>
        <v>56.875</v>
      </c>
      <c r="Q1043" s="33">
        <f t="shared" si="343"/>
        <v>49.875</v>
      </c>
    </row>
    <row r="1044" spans="1:17" s="29" customFormat="1" ht="21" customHeight="1" x14ac:dyDescent="0.2">
      <c r="A1044" s="50"/>
      <c r="C1044" s="103" t="s">
        <v>18</v>
      </c>
      <c r="D1044" s="1" t="s">
        <v>17</v>
      </c>
      <c r="E1044" s="1" t="s">
        <v>17</v>
      </c>
      <c r="F1044" s="1" t="s">
        <v>26</v>
      </c>
      <c r="G1044" s="97" t="s">
        <v>398</v>
      </c>
      <c r="H1044" s="77">
        <v>16</v>
      </c>
      <c r="I1044" s="32">
        <v>76.599999999999994</v>
      </c>
      <c r="J1044" s="33">
        <f t="shared" si="339"/>
        <v>72.77</v>
      </c>
      <c r="K1044" s="33">
        <f t="shared" si="336"/>
        <v>68.94</v>
      </c>
      <c r="L1044" s="33">
        <f t="shared" si="337"/>
        <v>65.11</v>
      </c>
      <c r="M1044" s="33">
        <f t="shared" si="338"/>
        <v>61.279999999999994</v>
      </c>
      <c r="N1044" s="33">
        <f t="shared" si="340"/>
        <v>57.449999999999996</v>
      </c>
      <c r="O1044" s="33">
        <f t="shared" si="341"/>
        <v>53.62</v>
      </c>
      <c r="P1044" s="33">
        <f t="shared" si="342"/>
        <v>49.79</v>
      </c>
      <c r="Q1044" s="33">
        <f t="shared" si="343"/>
        <v>43.661999999999992</v>
      </c>
    </row>
    <row r="1045" spans="1:17" s="29" customFormat="1" ht="21" customHeight="1" x14ac:dyDescent="0.2">
      <c r="A1045" s="50"/>
      <c r="C1045" s="104" t="s">
        <v>18</v>
      </c>
      <c r="D1045" s="7" t="s">
        <v>58</v>
      </c>
      <c r="E1045" s="7" t="s">
        <v>58</v>
      </c>
      <c r="F1045" s="7" t="s">
        <v>75</v>
      </c>
      <c r="G1045" s="45" t="s">
        <v>153</v>
      </c>
      <c r="H1045" s="80">
        <v>12.6</v>
      </c>
      <c r="I1045" s="32">
        <v>122</v>
      </c>
      <c r="J1045" s="33">
        <f t="shared" si="339"/>
        <v>115.9</v>
      </c>
      <c r="K1045" s="33">
        <f t="shared" si="336"/>
        <v>109.8</v>
      </c>
      <c r="L1045" s="33">
        <f t="shared" si="337"/>
        <v>103.7</v>
      </c>
      <c r="M1045" s="33">
        <f t="shared" si="338"/>
        <v>97.6</v>
      </c>
      <c r="N1045" s="33">
        <f t="shared" si="340"/>
        <v>91.5</v>
      </c>
      <c r="O1045" s="33">
        <f t="shared" si="341"/>
        <v>85.4</v>
      </c>
      <c r="P1045" s="33">
        <f t="shared" si="342"/>
        <v>79.300000000000011</v>
      </c>
      <c r="Q1045" s="33">
        <f t="shared" si="343"/>
        <v>69.539999999999992</v>
      </c>
    </row>
    <row r="1046" spans="1:17" s="29" customFormat="1" ht="21" customHeight="1" x14ac:dyDescent="0.2">
      <c r="A1046" s="50"/>
      <c r="C1046" s="105" t="s">
        <v>18</v>
      </c>
      <c r="D1046" s="3" t="s">
        <v>58</v>
      </c>
      <c r="E1046" s="3" t="s">
        <v>58</v>
      </c>
      <c r="F1046" s="3" t="s">
        <v>75</v>
      </c>
      <c r="G1046" s="57" t="s">
        <v>345</v>
      </c>
      <c r="H1046" s="79">
        <v>14.7</v>
      </c>
      <c r="I1046" s="32">
        <v>128</v>
      </c>
      <c r="J1046" s="33">
        <f t="shared" si="339"/>
        <v>121.6</v>
      </c>
      <c r="K1046" s="33">
        <f t="shared" si="336"/>
        <v>115.2</v>
      </c>
      <c r="L1046" s="33">
        <f t="shared" si="337"/>
        <v>108.8</v>
      </c>
      <c r="M1046" s="33">
        <f t="shared" si="338"/>
        <v>102.4</v>
      </c>
      <c r="N1046" s="33">
        <f t="shared" si="340"/>
        <v>96</v>
      </c>
      <c r="O1046" s="33">
        <f t="shared" si="341"/>
        <v>89.6</v>
      </c>
      <c r="P1046" s="33">
        <f t="shared" si="342"/>
        <v>83.2</v>
      </c>
      <c r="Q1046" s="33">
        <f t="shared" si="343"/>
        <v>72.959999999999994</v>
      </c>
    </row>
    <row r="1047" spans="1:17" s="29" customFormat="1" ht="21" customHeight="1" x14ac:dyDescent="0.2">
      <c r="C1047" s="104" t="s">
        <v>18</v>
      </c>
      <c r="D1047" s="7">
        <v>120</v>
      </c>
      <c r="E1047" s="7">
        <v>120</v>
      </c>
      <c r="F1047" s="7">
        <v>230</v>
      </c>
      <c r="G1047" s="45" t="s">
        <v>153</v>
      </c>
      <c r="H1047" s="80">
        <v>21.1</v>
      </c>
      <c r="I1047" s="32">
        <v>167.5</v>
      </c>
      <c r="J1047" s="33">
        <f t="shared" si="339"/>
        <v>159.125</v>
      </c>
      <c r="K1047" s="33">
        <f t="shared" si="336"/>
        <v>150.75</v>
      </c>
      <c r="L1047" s="33">
        <f t="shared" si="337"/>
        <v>142.375</v>
      </c>
      <c r="M1047" s="33">
        <f t="shared" si="338"/>
        <v>134</v>
      </c>
      <c r="N1047" s="33">
        <f t="shared" si="340"/>
        <v>125.625</v>
      </c>
      <c r="O1047" s="33">
        <f t="shared" si="341"/>
        <v>117.25</v>
      </c>
      <c r="P1047" s="33">
        <f t="shared" si="342"/>
        <v>108.875</v>
      </c>
      <c r="Q1047" s="33">
        <f t="shared" si="343"/>
        <v>95.474999999999994</v>
      </c>
    </row>
    <row r="1048" spans="1:17" s="29" customFormat="1" ht="21" customHeight="1" x14ac:dyDescent="0.2">
      <c r="C1048" s="105" t="s">
        <v>18</v>
      </c>
      <c r="D1048" s="3">
        <v>120</v>
      </c>
      <c r="E1048" s="3">
        <v>120</v>
      </c>
      <c r="F1048" s="3">
        <v>230</v>
      </c>
      <c r="G1048" s="36" t="s">
        <v>345</v>
      </c>
      <c r="H1048" s="79">
        <v>21.1</v>
      </c>
      <c r="I1048" s="32">
        <v>175.6</v>
      </c>
      <c r="J1048" s="33">
        <f t="shared" si="339"/>
        <v>166.82</v>
      </c>
      <c r="K1048" s="33">
        <f t="shared" si="336"/>
        <v>158.04</v>
      </c>
      <c r="L1048" s="33">
        <f t="shared" si="337"/>
        <v>149.26</v>
      </c>
      <c r="M1048" s="33">
        <f t="shared" si="338"/>
        <v>140.47999999999999</v>
      </c>
      <c r="N1048" s="33">
        <f t="shared" si="340"/>
        <v>131.69999999999999</v>
      </c>
      <c r="O1048" s="33">
        <f t="shared" si="341"/>
        <v>122.91999999999999</v>
      </c>
      <c r="P1048" s="33">
        <f t="shared" si="342"/>
        <v>114.14</v>
      </c>
      <c r="Q1048" s="33">
        <f t="shared" si="343"/>
        <v>100.092</v>
      </c>
    </row>
    <row r="1049" spans="1:17" s="29" customFormat="1" ht="21" customHeight="1" x14ac:dyDescent="0.2">
      <c r="C1049" s="104" t="s">
        <v>18</v>
      </c>
      <c r="D1049" s="7" t="s">
        <v>141</v>
      </c>
      <c r="E1049" s="7" t="s">
        <v>141</v>
      </c>
      <c r="F1049" s="7" t="s">
        <v>70</v>
      </c>
      <c r="G1049" s="45" t="s">
        <v>153</v>
      </c>
      <c r="H1049" s="80">
        <v>21.1</v>
      </c>
      <c r="I1049" s="32">
        <v>155.79999999999998</v>
      </c>
      <c r="J1049" s="33">
        <f t="shared" si="339"/>
        <v>148.01</v>
      </c>
      <c r="K1049" s="33">
        <f t="shared" si="336"/>
        <v>140.21999999999997</v>
      </c>
      <c r="L1049" s="33">
        <f t="shared" si="337"/>
        <v>132.42999999999998</v>
      </c>
      <c r="M1049" s="33">
        <f t="shared" si="338"/>
        <v>124.63999999999999</v>
      </c>
      <c r="N1049" s="33">
        <f t="shared" si="340"/>
        <v>116.85</v>
      </c>
      <c r="O1049" s="33">
        <f t="shared" si="341"/>
        <v>109.05999999999999</v>
      </c>
      <c r="P1049" s="33">
        <f t="shared" si="342"/>
        <v>101.26999999999998</v>
      </c>
      <c r="Q1049" s="33">
        <f t="shared" si="343"/>
        <v>88.805999999999983</v>
      </c>
    </row>
    <row r="1050" spans="1:17" s="29" customFormat="1" ht="21" customHeight="1" x14ac:dyDescent="0.2">
      <c r="C1050" s="105" t="s">
        <v>18</v>
      </c>
      <c r="D1050" s="3" t="s">
        <v>141</v>
      </c>
      <c r="E1050" s="3" t="s">
        <v>141</v>
      </c>
      <c r="F1050" s="3" t="s">
        <v>70</v>
      </c>
      <c r="G1050" s="36" t="s">
        <v>345</v>
      </c>
      <c r="H1050" s="79">
        <v>21.1</v>
      </c>
      <c r="I1050" s="32">
        <v>164.1</v>
      </c>
      <c r="J1050" s="33">
        <f t="shared" si="339"/>
        <v>155.89499999999998</v>
      </c>
      <c r="K1050" s="33">
        <f t="shared" si="336"/>
        <v>147.69</v>
      </c>
      <c r="L1050" s="33">
        <f t="shared" si="337"/>
        <v>139.48499999999999</v>
      </c>
      <c r="M1050" s="33">
        <f t="shared" si="338"/>
        <v>131.28</v>
      </c>
      <c r="N1050" s="33">
        <f t="shared" si="340"/>
        <v>123.07499999999999</v>
      </c>
      <c r="O1050" s="33">
        <f t="shared" si="341"/>
        <v>114.87</v>
      </c>
      <c r="P1050" s="33">
        <f t="shared" si="342"/>
        <v>106.66499999999999</v>
      </c>
      <c r="Q1050" s="33">
        <f t="shared" si="343"/>
        <v>93.536999999999978</v>
      </c>
    </row>
    <row r="1051" spans="1:17" s="29" customFormat="1" ht="21" customHeight="1" x14ac:dyDescent="0.2">
      <c r="C1051" s="103" t="s">
        <v>18</v>
      </c>
      <c r="D1051" s="1" t="s">
        <v>87</v>
      </c>
      <c r="E1051" s="1" t="s">
        <v>15</v>
      </c>
      <c r="F1051" s="1" t="s">
        <v>9</v>
      </c>
      <c r="G1051" s="97" t="s">
        <v>345</v>
      </c>
      <c r="H1051" s="77">
        <v>21.1</v>
      </c>
      <c r="I1051" s="32">
        <v>80.099999999999994</v>
      </c>
      <c r="J1051" s="33">
        <f t="shared" si="339"/>
        <v>76.094999999999999</v>
      </c>
      <c r="K1051" s="33">
        <f t="shared" si="336"/>
        <v>72.089999999999989</v>
      </c>
      <c r="L1051" s="33">
        <f t="shared" si="337"/>
        <v>68.084999999999994</v>
      </c>
      <c r="M1051" s="33">
        <f t="shared" si="338"/>
        <v>64.08</v>
      </c>
      <c r="N1051" s="33">
        <f t="shared" si="340"/>
        <v>60.074999999999996</v>
      </c>
      <c r="O1051" s="33">
        <f t="shared" si="341"/>
        <v>56.069999999999993</v>
      </c>
      <c r="P1051" s="33">
        <f t="shared" si="342"/>
        <v>52.064999999999998</v>
      </c>
      <c r="Q1051" s="33">
        <f t="shared" si="343"/>
        <v>45.656999999999996</v>
      </c>
    </row>
    <row r="1052" spans="1:17" s="29" customFormat="1" ht="21" customHeight="1" x14ac:dyDescent="0.2">
      <c r="C1052" s="103" t="s">
        <v>18</v>
      </c>
      <c r="D1052" s="1" t="s">
        <v>87</v>
      </c>
      <c r="E1052" s="1" t="s">
        <v>17</v>
      </c>
      <c r="F1052" s="1" t="s">
        <v>53</v>
      </c>
      <c r="G1052" s="97" t="s">
        <v>345</v>
      </c>
      <c r="H1052" s="77">
        <v>21.1</v>
      </c>
      <c r="I1052" s="32">
        <v>94.6</v>
      </c>
      <c r="J1052" s="33">
        <f t="shared" si="339"/>
        <v>89.86999999999999</v>
      </c>
      <c r="K1052" s="33">
        <f t="shared" si="336"/>
        <v>85.14</v>
      </c>
      <c r="L1052" s="33">
        <f t="shared" si="337"/>
        <v>80.41</v>
      </c>
      <c r="M1052" s="33">
        <f t="shared" si="338"/>
        <v>75.679999999999993</v>
      </c>
      <c r="N1052" s="33">
        <f t="shared" si="340"/>
        <v>70.949999999999989</v>
      </c>
      <c r="O1052" s="33">
        <f t="shared" si="341"/>
        <v>66.22</v>
      </c>
      <c r="P1052" s="33">
        <f t="shared" si="342"/>
        <v>61.489999999999995</v>
      </c>
      <c r="Q1052" s="33">
        <f t="shared" si="343"/>
        <v>53.92199999999999</v>
      </c>
    </row>
    <row r="1053" spans="1:17" s="29" customFormat="1" ht="21" customHeight="1" x14ac:dyDescent="0.2">
      <c r="C1053" s="103" t="s">
        <v>18</v>
      </c>
      <c r="D1053" s="1" t="s">
        <v>59</v>
      </c>
      <c r="E1053" s="1" t="s">
        <v>17</v>
      </c>
      <c r="F1053" s="1" t="s">
        <v>26</v>
      </c>
      <c r="G1053" s="54" t="s">
        <v>153</v>
      </c>
      <c r="H1053" s="77">
        <v>21.1</v>
      </c>
      <c r="I1053" s="32">
        <v>80.599999999999994</v>
      </c>
      <c r="J1053" s="33">
        <f t="shared" si="339"/>
        <v>76.569999999999993</v>
      </c>
      <c r="K1053" s="33">
        <f t="shared" si="336"/>
        <v>72.539999999999992</v>
      </c>
      <c r="L1053" s="33">
        <f t="shared" si="337"/>
        <v>68.509999999999991</v>
      </c>
      <c r="M1053" s="33">
        <f t="shared" si="338"/>
        <v>64.47999999999999</v>
      </c>
      <c r="N1053" s="33">
        <f t="shared" si="340"/>
        <v>60.449999999999996</v>
      </c>
      <c r="O1053" s="33">
        <f t="shared" si="341"/>
        <v>56.42</v>
      </c>
      <c r="P1053" s="33">
        <f t="shared" si="342"/>
        <v>52.39</v>
      </c>
      <c r="Q1053" s="33">
        <f t="shared" si="343"/>
        <v>45.941999999999993</v>
      </c>
    </row>
    <row r="1054" spans="1:17" s="29" customFormat="1" ht="21" customHeight="1" x14ac:dyDescent="0.2">
      <c r="C1054" s="104" t="s">
        <v>18</v>
      </c>
      <c r="D1054" s="5" t="s">
        <v>60</v>
      </c>
      <c r="E1054" s="5" t="s">
        <v>26</v>
      </c>
      <c r="F1054" s="5" t="s">
        <v>83</v>
      </c>
      <c r="G1054" s="45" t="s">
        <v>153</v>
      </c>
      <c r="H1054" s="80">
        <v>21.1</v>
      </c>
      <c r="I1054" s="32">
        <v>133.5</v>
      </c>
      <c r="J1054" s="33">
        <f t="shared" si="339"/>
        <v>126.825</v>
      </c>
      <c r="K1054" s="33">
        <f t="shared" si="336"/>
        <v>120.15</v>
      </c>
      <c r="L1054" s="33">
        <f t="shared" si="337"/>
        <v>113.47499999999999</v>
      </c>
      <c r="M1054" s="33">
        <f t="shared" si="338"/>
        <v>106.8</v>
      </c>
      <c r="N1054" s="33">
        <f t="shared" si="340"/>
        <v>100.125</v>
      </c>
      <c r="O1054" s="33">
        <f t="shared" si="341"/>
        <v>93.45</v>
      </c>
      <c r="P1054" s="33">
        <f t="shared" si="342"/>
        <v>86.775000000000006</v>
      </c>
      <c r="Q1054" s="33">
        <f t="shared" si="343"/>
        <v>76.094999999999999</v>
      </c>
    </row>
    <row r="1055" spans="1:17" s="29" customFormat="1" ht="21" customHeight="1" x14ac:dyDescent="0.2">
      <c r="C1055" s="105" t="s">
        <v>18</v>
      </c>
      <c r="D1055" s="5" t="s">
        <v>60</v>
      </c>
      <c r="E1055" s="5" t="s">
        <v>26</v>
      </c>
      <c r="F1055" s="5" t="s">
        <v>83</v>
      </c>
      <c r="G1055" s="36" t="s">
        <v>345</v>
      </c>
      <c r="H1055" s="79">
        <v>21.1</v>
      </c>
      <c r="I1055" s="32">
        <v>157.6</v>
      </c>
      <c r="J1055" s="33">
        <f t="shared" si="339"/>
        <v>149.72</v>
      </c>
      <c r="K1055" s="33">
        <f t="shared" si="336"/>
        <v>141.84</v>
      </c>
      <c r="L1055" s="33">
        <f t="shared" si="337"/>
        <v>133.96</v>
      </c>
      <c r="M1055" s="33">
        <f t="shared" si="338"/>
        <v>126.08</v>
      </c>
      <c r="N1055" s="33">
        <f t="shared" si="340"/>
        <v>118.19999999999999</v>
      </c>
      <c r="O1055" s="33">
        <f t="shared" si="341"/>
        <v>110.32</v>
      </c>
      <c r="P1055" s="33">
        <f t="shared" si="342"/>
        <v>102.44</v>
      </c>
      <c r="Q1055" s="33">
        <f t="shared" si="343"/>
        <v>89.831999999999994</v>
      </c>
    </row>
    <row r="1056" spans="1:17" s="29" customFormat="1" ht="21" customHeight="1" x14ac:dyDescent="0.2">
      <c r="C1056" s="103" t="s">
        <v>18</v>
      </c>
      <c r="D1056" s="1" t="s">
        <v>39</v>
      </c>
      <c r="E1056" s="1" t="s">
        <v>9</v>
      </c>
      <c r="F1056" s="1" t="s">
        <v>17</v>
      </c>
      <c r="G1056" s="54" t="s">
        <v>153</v>
      </c>
      <c r="H1056" s="77">
        <v>16</v>
      </c>
      <c r="I1056" s="32">
        <v>89.3</v>
      </c>
      <c r="J1056" s="33">
        <f t="shared" si="339"/>
        <v>84.834999999999994</v>
      </c>
      <c r="K1056" s="33">
        <f t="shared" si="336"/>
        <v>80.37</v>
      </c>
      <c r="L1056" s="33">
        <f t="shared" si="337"/>
        <v>75.905000000000001</v>
      </c>
      <c r="M1056" s="33">
        <f t="shared" si="338"/>
        <v>71.44</v>
      </c>
      <c r="N1056" s="33">
        <f t="shared" si="340"/>
        <v>66.974999999999994</v>
      </c>
      <c r="O1056" s="33">
        <f t="shared" si="341"/>
        <v>62.51</v>
      </c>
      <c r="P1056" s="33">
        <f t="shared" si="342"/>
        <v>58.045000000000002</v>
      </c>
      <c r="Q1056" s="33">
        <f t="shared" si="343"/>
        <v>50.900999999999996</v>
      </c>
    </row>
    <row r="1057" spans="1:17" s="29" customFormat="1" ht="21" customHeight="1" x14ac:dyDescent="0.2">
      <c r="C1057" s="103" t="s">
        <v>18</v>
      </c>
      <c r="D1057" s="1" t="s">
        <v>34</v>
      </c>
      <c r="E1057" s="1" t="s">
        <v>19</v>
      </c>
      <c r="F1057" s="1" t="s">
        <v>20</v>
      </c>
      <c r="G1057" s="54" t="s">
        <v>153</v>
      </c>
      <c r="H1057" s="77">
        <v>21.1</v>
      </c>
      <c r="I1057" s="32">
        <v>108.1</v>
      </c>
      <c r="J1057" s="33">
        <f t="shared" si="339"/>
        <v>102.69499999999999</v>
      </c>
      <c r="K1057" s="33">
        <f t="shared" si="336"/>
        <v>97.289999999999992</v>
      </c>
      <c r="L1057" s="33">
        <f t="shared" si="337"/>
        <v>91.884999999999991</v>
      </c>
      <c r="M1057" s="33">
        <f t="shared" si="338"/>
        <v>86.47999999999999</v>
      </c>
      <c r="N1057" s="33">
        <f t="shared" si="340"/>
        <v>81.074999999999989</v>
      </c>
      <c r="O1057" s="33">
        <f t="shared" si="341"/>
        <v>75.669999999999987</v>
      </c>
      <c r="P1057" s="33">
        <f t="shared" si="342"/>
        <v>70.265000000000001</v>
      </c>
      <c r="Q1057" s="33">
        <f t="shared" si="343"/>
        <v>61.61699999999999</v>
      </c>
    </row>
    <row r="1058" spans="1:17" s="29" customFormat="1" ht="55.5" customHeight="1" x14ac:dyDescent="0.2">
      <c r="A1058" s="24"/>
      <c r="B1058" s="24"/>
      <c r="C1058" s="107"/>
      <c r="D1058" s="42"/>
      <c r="E1058" s="42"/>
      <c r="F1058" s="42"/>
    </row>
    <row r="1059" spans="1:17" s="29" customFormat="1" ht="24" customHeight="1" x14ac:dyDescent="0.2">
      <c r="A1059" s="155"/>
      <c r="B1059" s="155"/>
      <c r="C1059" s="104" t="s">
        <v>142</v>
      </c>
      <c r="D1059" s="7" t="s">
        <v>453</v>
      </c>
      <c r="E1059" s="7" t="s">
        <v>453</v>
      </c>
      <c r="F1059" s="7" t="s">
        <v>59</v>
      </c>
      <c r="G1059" s="45" t="s">
        <v>153</v>
      </c>
      <c r="H1059" s="80">
        <v>8.4</v>
      </c>
      <c r="I1059" s="32">
        <v>105.1</v>
      </c>
      <c r="J1059" s="33">
        <f t="shared" si="339"/>
        <v>99.844999999999999</v>
      </c>
      <c r="K1059" s="33">
        <f t="shared" si="336"/>
        <v>94.589999999999989</v>
      </c>
      <c r="L1059" s="33">
        <f t="shared" si="337"/>
        <v>89.334999999999994</v>
      </c>
      <c r="M1059" s="33">
        <f t="shared" si="338"/>
        <v>84.08</v>
      </c>
      <c r="N1059" s="33">
        <f t="shared" si="340"/>
        <v>78.824999999999989</v>
      </c>
      <c r="O1059" s="33">
        <f t="shared" si="341"/>
        <v>73.569999999999993</v>
      </c>
      <c r="P1059" s="33">
        <f t="shared" si="342"/>
        <v>68.314999999999998</v>
      </c>
      <c r="Q1059" s="33">
        <f t="shared" si="343"/>
        <v>59.906999999999996</v>
      </c>
    </row>
    <row r="1060" spans="1:17" s="29" customFormat="1" ht="23.25" customHeight="1" x14ac:dyDescent="0.2">
      <c r="A1060" s="155"/>
      <c r="B1060" s="155"/>
      <c r="C1060" s="105" t="s">
        <v>142</v>
      </c>
      <c r="D1060" s="3" t="s">
        <v>453</v>
      </c>
      <c r="E1060" s="3" t="s">
        <v>453</v>
      </c>
      <c r="F1060" s="3" t="s">
        <v>59</v>
      </c>
      <c r="G1060" s="36" t="s">
        <v>345</v>
      </c>
      <c r="H1060" s="79">
        <v>10.5</v>
      </c>
      <c r="I1060" s="32">
        <v>111.7</v>
      </c>
      <c r="J1060" s="33">
        <f t="shared" si="339"/>
        <v>106.11500000000001</v>
      </c>
      <c r="K1060" s="33">
        <f t="shared" si="336"/>
        <v>100.53</v>
      </c>
      <c r="L1060" s="33">
        <f t="shared" si="337"/>
        <v>94.945000000000007</v>
      </c>
      <c r="M1060" s="33">
        <f t="shared" si="338"/>
        <v>89.36</v>
      </c>
      <c r="N1060" s="33">
        <f t="shared" si="340"/>
        <v>83.775000000000006</v>
      </c>
      <c r="O1060" s="33">
        <f t="shared" si="341"/>
        <v>78.19</v>
      </c>
      <c r="P1060" s="33">
        <f t="shared" si="342"/>
        <v>72.605000000000004</v>
      </c>
      <c r="Q1060" s="33">
        <f t="shared" si="343"/>
        <v>63.669000000000004</v>
      </c>
    </row>
    <row r="1061" spans="1:17" s="29" customFormat="1" ht="36.75" customHeight="1" x14ac:dyDescent="0.2">
      <c r="A1061" s="50"/>
      <c r="C1061" s="103" t="s">
        <v>142</v>
      </c>
      <c r="D1061" s="1" t="s">
        <v>17</v>
      </c>
      <c r="E1061" s="1" t="s">
        <v>17</v>
      </c>
      <c r="F1061" s="1" t="s">
        <v>26</v>
      </c>
      <c r="G1061" s="97" t="s">
        <v>399</v>
      </c>
      <c r="H1061" s="77">
        <v>16</v>
      </c>
      <c r="I1061" s="32">
        <v>109.6</v>
      </c>
      <c r="J1061" s="33">
        <f t="shared" si="339"/>
        <v>104.11999999999999</v>
      </c>
      <c r="K1061" s="33">
        <f t="shared" si="336"/>
        <v>98.639999999999986</v>
      </c>
      <c r="L1061" s="33">
        <f t="shared" si="337"/>
        <v>93.16</v>
      </c>
      <c r="M1061" s="33">
        <f t="shared" si="338"/>
        <v>87.679999999999993</v>
      </c>
      <c r="N1061" s="33">
        <f t="shared" si="340"/>
        <v>82.199999999999989</v>
      </c>
      <c r="O1061" s="33">
        <f t="shared" si="341"/>
        <v>76.72</v>
      </c>
      <c r="P1061" s="33">
        <f t="shared" si="342"/>
        <v>71.240000000000009</v>
      </c>
      <c r="Q1061" s="33">
        <f t="shared" si="343"/>
        <v>62.471999999999994</v>
      </c>
    </row>
    <row r="1062" spans="1:17" s="29" customFormat="1" ht="21" customHeight="1" x14ac:dyDescent="0.2">
      <c r="C1062" s="103" t="s">
        <v>142</v>
      </c>
      <c r="D1062" s="1">
        <v>120</v>
      </c>
      <c r="E1062" s="1">
        <v>120</v>
      </c>
      <c r="F1062" s="1">
        <v>130</v>
      </c>
      <c r="G1062" s="97" t="s">
        <v>400</v>
      </c>
      <c r="H1062" s="77">
        <v>16</v>
      </c>
      <c r="I1062" s="32">
        <v>145.1</v>
      </c>
      <c r="J1062" s="33">
        <f t="shared" si="339"/>
        <v>137.845</v>
      </c>
      <c r="K1062" s="33">
        <f t="shared" si="336"/>
        <v>130.59</v>
      </c>
      <c r="L1062" s="33">
        <f t="shared" si="337"/>
        <v>123.33499999999999</v>
      </c>
      <c r="M1062" s="33">
        <f t="shared" si="338"/>
        <v>116.08</v>
      </c>
      <c r="N1062" s="33">
        <f t="shared" si="340"/>
        <v>108.82499999999999</v>
      </c>
      <c r="O1062" s="33">
        <f t="shared" si="341"/>
        <v>101.57</v>
      </c>
      <c r="P1062" s="33">
        <f t="shared" si="342"/>
        <v>94.314999999999998</v>
      </c>
      <c r="Q1062" s="33">
        <f t="shared" si="343"/>
        <v>82.706999999999994</v>
      </c>
    </row>
    <row r="1063" spans="1:17" s="29" customFormat="1" ht="21" customHeight="1" x14ac:dyDescent="0.2">
      <c r="C1063" s="103" t="s">
        <v>142</v>
      </c>
      <c r="D1063" s="1">
        <v>120</v>
      </c>
      <c r="E1063" s="1">
        <v>120</v>
      </c>
      <c r="F1063" s="1" t="s">
        <v>59</v>
      </c>
      <c r="G1063" s="97" t="s">
        <v>400</v>
      </c>
      <c r="H1063" s="77">
        <v>21.1</v>
      </c>
      <c r="I1063" s="32">
        <v>151.5</v>
      </c>
      <c r="J1063" s="33">
        <f t="shared" si="339"/>
        <v>143.92500000000001</v>
      </c>
      <c r="K1063" s="33">
        <f t="shared" si="336"/>
        <v>136.35</v>
      </c>
      <c r="L1063" s="33">
        <f t="shared" si="337"/>
        <v>128.77500000000001</v>
      </c>
      <c r="M1063" s="33">
        <f t="shared" si="338"/>
        <v>121.2</v>
      </c>
      <c r="N1063" s="33">
        <f t="shared" si="340"/>
        <v>113.625</v>
      </c>
      <c r="O1063" s="33">
        <f t="shared" si="341"/>
        <v>106.05000000000001</v>
      </c>
      <c r="P1063" s="33">
        <f t="shared" si="342"/>
        <v>98.474999999999994</v>
      </c>
      <c r="Q1063" s="33">
        <f t="shared" si="343"/>
        <v>86.355000000000004</v>
      </c>
    </row>
    <row r="1064" spans="1:17" s="29" customFormat="1" ht="29.25" customHeight="1" x14ac:dyDescent="0.2">
      <c r="C1064" s="104" t="s">
        <v>142</v>
      </c>
      <c r="D1064" s="7">
        <v>120</v>
      </c>
      <c r="E1064" s="7">
        <v>120</v>
      </c>
      <c r="F1064" s="7">
        <v>230</v>
      </c>
      <c r="G1064" s="45" t="s">
        <v>169</v>
      </c>
      <c r="H1064" s="80">
        <v>21.1</v>
      </c>
      <c r="I1064" s="32">
        <v>186.7</v>
      </c>
      <c r="J1064" s="33">
        <f t="shared" si="339"/>
        <v>177.36499999999998</v>
      </c>
      <c r="K1064" s="33">
        <f t="shared" ref="K1064:K1067" si="360">I1064-I1064*0.1</f>
        <v>168.03</v>
      </c>
      <c r="L1064" s="33">
        <f t="shared" ref="L1064:L1067" si="361">I1064-I1064*0.15</f>
        <v>158.69499999999999</v>
      </c>
      <c r="M1064" s="33">
        <f t="shared" ref="M1064:M1067" si="362">I1064-I1064*0.2</f>
        <v>149.35999999999999</v>
      </c>
      <c r="N1064" s="33">
        <f t="shared" si="340"/>
        <v>140.02499999999998</v>
      </c>
      <c r="O1064" s="33">
        <f t="shared" si="341"/>
        <v>130.69</v>
      </c>
      <c r="P1064" s="33">
        <f t="shared" si="342"/>
        <v>121.35499999999999</v>
      </c>
      <c r="Q1064" s="33">
        <f t="shared" si="343"/>
        <v>106.41899999999998</v>
      </c>
    </row>
    <row r="1065" spans="1:17" s="29" customFormat="1" ht="21" customHeight="1" x14ac:dyDescent="0.2">
      <c r="C1065" s="105" t="s">
        <v>142</v>
      </c>
      <c r="D1065" s="3">
        <v>120</v>
      </c>
      <c r="E1065" s="3">
        <v>120</v>
      </c>
      <c r="F1065" s="3">
        <v>230</v>
      </c>
      <c r="G1065" s="36" t="s">
        <v>400</v>
      </c>
      <c r="H1065" s="79">
        <v>21.1</v>
      </c>
      <c r="I1065" s="32">
        <v>197.7</v>
      </c>
      <c r="J1065" s="33">
        <f t="shared" ref="J1065:J1067" si="363">I1065-I1065*0.05</f>
        <v>187.815</v>
      </c>
      <c r="K1065" s="33">
        <f t="shared" si="360"/>
        <v>177.92999999999998</v>
      </c>
      <c r="L1065" s="33">
        <f t="shared" si="361"/>
        <v>168.04499999999999</v>
      </c>
      <c r="M1065" s="33">
        <f t="shared" si="362"/>
        <v>158.16</v>
      </c>
      <c r="N1065" s="33">
        <f t="shared" ref="N1065:N1067" si="364">I1065-I1065*0.25</f>
        <v>148.27499999999998</v>
      </c>
      <c r="O1065" s="33">
        <f t="shared" ref="O1065:O1067" si="365">I1065-I1065*0.3</f>
        <v>138.38999999999999</v>
      </c>
      <c r="P1065" s="33">
        <f t="shared" ref="P1065:P1067" si="366">I1065-I1065*0.35</f>
        <v>128.505</v>
      </c>
      <c r="Q1065" s="33">
        <f t="shared" ref="Q1065:Q1067" si="367">J1065-J1065*0.4</f>
        <v>112.68899999999999</v>
      </c>
    </row>
    <row r="1066" spans="1:17" s="29" customFormat="1" ht="30.75" customHeight="1" x14ac:dyDescent="0.2">
      <c r="C1066" s="104" t="s">
        <v>142</v>
      </c>
      <c r="D1066" s="7" t="s">
        <v>141</v>
      </c>
      <c r="E1066" s="7" t="s">
        <v>141</v>
      </c>
      <c r="F1066" s="7" t="s">
        <v>70</v>
      </c>
      <c r="G1066" s="45" t="s">
        <v>169</v>
      </c>
      <c r="H1066" s="80">
        <v>21.1</v>
      </c>
      <c r="I1066" s="32">
        <v>191.6</v>
      </c>
      <c r="J1066" s="33">
        <f t="shared" si="363"/>
        <v>182.01999999999998</v>
      </c>
      <c r="K1066" s="33">
        <f t="shared" si="360"/>
        <v>172.44</v>
      </c>
      <c r="L1066" s="33">
        <f t="shared" si="361"/>
        <v>162.85999999999999</v>
      </c>
      <c r="M1066" s="33">
        <f t="shared" si="362"/>
        <v>153.28</v>
      </c>
      <c r="N1066" s="33">
        <f t="shared" si="364"/>
        <v>143.69999999999999</v>
      </c>
      <c r="O1066" s="33">
        <f t="shared" si="365"/>
        <v>134.12</v>
      </c>
      <c r="P1066" s="33">
        <f t="shared" si="366"/>
        <v>124.54</v>
      </c>
      <c r="Q1066" s="33">
        <f t="shared" si="367"/>
        <v>109.21199999999999</v>
      </c>
    </row>
    <row r="1067" spans="1:17" s="29" customFormat="1" ht="21" customHeight="1" x14ac:dyDescent="0.2">
      <c r="C1067" s="105" t="s">
        <v>142</v>
      </c>
      <c r="D1067" s="3" t="s">
        <v>141</v>
      </c>
      <c r="E1067" s="3" t="s">
        <v>141</v>
      </c>
      <c r="F1067" s="3" t="s">
        <v>70</v>
      </c>
      <c r="G1067" s="36" t="s">
        <v>400</v>
      </c>
      <c r="H1067" s="79">
        <v>21.1</v>
      </c>
      <c r="I1067" s="32">
        <v>208.1</v>
      </c>
      <c r="J1067" s="33">
        <f t="shared" si="363"/>
        <v>197.69499999999999</v>
      </c>
      <c r="K1067" s="33">
        <f t="shared" si="360"/>
        <v>187.29</v>
      </c>
      <c r="L1067" s="33">
        <f t="shared" si="361"/>
        <v>176.88499999999999</v>
      </c>
      <c r="M1067" s="33">
        <f t="shared" si="362"/>
        <v>166.48</v>
      </c>
      <c r="N1067" s="33">
        <f t="shared" si="364"/>
        <v>156.07499999999999</v>
      </c>
      <c r="O1067" s="33">
        <f t="shared" si="365"/>
        <v>145.67000000000002</v>
      </c>
      <c r="P1067" s="33">
        <f t="shared" si="366"/>
        <v>135.26499999999999</v>
      </c>
      <c r="Q1067" s="33">
        <f t="shared" si="367"/>
        <v>118.61699999999999</v>
      </c>
    </row>
    <row r="1068" spans="1:17" s="29" customFormat="1" x14ac:dyDescent="0.2">
      <c r="C1068" s="68"/>
      <c r="D1068" s="83"/>
      <c r="E1068" s="83"/>
      <c r="F1068" s="83"/>
      <c r="G1068" s="84"/>
      <c r="I1068" s="43"/>
      <c r="M1068" s="10"/>
      <c r="N1068" s="10"/>
      <c r="O1068" s="10"/>
      <c r="P1068" s="10"/>
      <c r="Q1068" s="10"/>
    </row>
    <row r="1069" spans="1:17" s="29" customFormat="1" x14ac:dyDescent="0.2">
      <c r="C1069" s="68"/>
      <c r="D1069" s="83"/>
      <c r="E1069" s="83"/>
      <c r="F1069" s="83"/>
      <c r="G1069" s="84"/>
      <c r="I1069" s="43"/>
      <c r="M1069" s="10"/>
      <c r="N1069" s="10"/>
      <c r="O1069" s="10"/>
      <c r="P1069" s="10"/>
      <c r="Q1069" s="10"/>
    </row>
    <row r="1070" spans="1:17" s="29" customFormat="1" x14ac:dyDescent="0.2">
      <c r="C1070" s="68"/>
      <c r="D1070" s="83"/>
      <c r="E1070" s="83"/>
      <c r="F1070" s="83"/>
      <c r="G1070" s="84"/>
      <c r="I1070" s="43"/>
      <c r="M1070" s="10"/>
      <c r="N1070" s="10"/>
      <c r="O1070" s="10"/>
      <c r="P1070" s="10"/>
      <c r="Q1070" s="10"/>
    </row>
    <row r="1071" spans="1:17" s="29" customFormat="1" x14ac:dyDescent="0.2">
      <c r="C1071" s="68"/>
      <c r="D1071" s="83"/>
      <c r="E1071" s="83"/>
      <c r="F1071" s="83"/>
      <c r="G1071" s="84"/>
      <c r="I1071" s="43"/>
      <c r="M1071" s="10"/>
      <c r="N1071" s="10"/>
      <c r="O1071" s="10"/>
      <c r="P1071" s="10"/>
      <c r="Q1071" s="10"/>
    </row>
  </sheetData>
  <mergeCells count="45">
    <mergeCell ref="I5:I6"/>
    <mergeCell ref="J5:Q5"/>
    <mergeCell ref="J2:Q2"/>
    <mergeCell ref="J3:Q3"/>
    <mergeCell ref="J4:Q4"/>
    <mergeCell ref="A587:B587"/>
    <mergeCell ref="A582:B582"/>
    <mergeCell ref="A125:B125"/>
    <mergeCell ref="A129:B129"/>
    <mergeCell ref="G5:G6"/>
    <mergeCell ref="C5:C6"/>
    <mergeCell ref="D5:F5"/>
    <mergeCell ref="A5:A6"/>
    <mergeCell ref="A88:B88"/>
    <mergeCell ref="A91:B91"/>
    <mergeCell ref="A90:B90"/>
    <mergeCell ref="A87:B87"/>
    <mergeCell ref="A94:B94"/>
    <mergeCell ref="A153:B153"/>
    <mergeCell ref="A126:B126"/>
    <mergeCell ref="A529:B529"/>
    <mergeCell ref="A633:B633"/>
    <mergeCell ref="A159:B159"/>
    <mergeCell ref="B819:B839"/>
    <mergeCell ref="A496:B496"/>
    <mergeCell ref="A549:B549"/>
    <mergeCell ref="A570:B570"/>
    <mergeCell ref="A643:B643"/>
    <mergeCell ref="A559:B559"/>
    <mergeCell ref="A645:B645"/>
    <mergeCell ref="A642:B642"/>
    <mergeCell ref="A641:B641"/>
    <mergeCell ref="A616:B616"/>
    <mergeCell ref="A500:B500"/>
    <mergeCell ref="A603:B603"/>
    <mergeCell ref="A648:B648"/>
    <mergeCell ref="A589:B589"/>
    <mergeCell ref="A543:B543"/>
    <mergeCell ref="A461:B461"/>
    <mergeCell ref="A160:B160"/>
    <mergeCell ref="A449:B449"/>
    <mergeCell ref="A481:B481"/>
    <mergeCell ref="A480:B480"/>
    <mergeCell ref="A524:B524"/>
    <mergeCell ref="A518:B518"/>
  </mergeCells>
  <phoneticPr fontId="3" type="noConversion"/>
  <pageMargins left="0.59055118110236227" right="7.874015748031496E-2" top="0.19685039370078741" bottom="0.15748031496062992" header="0.15748031496062992" footer="0"/>
  <pageSetup scale="61" fitToHeight="0" orientation="portrait" r:id="rId1"/>
  <headerFooter alignWithMargins="0"/>
  <ignoredErrors>
    <ignoredError sqref="F52:F53 F219 F770:F775 F777 D657:F658 F43:F44 E198:F198 F267:F268 D269:F270 D75:F76 D72:F73 E1025 D69:F70 E768:F769 D1032:F1035 D209:F210 D938:F939 D841:F844 D838:F839 D199:F203 D836:F836 D251:F254 D830:F834 D797:F797 D212:F213 D778:F795 D1038:F1046 D54:F67 D236:F249 D654:F655 D647:F652 D1026:F1030 D1059:F1067 D33:F42 D393:F407 D409:F447 D45:F51 D631:F645 D125:F138 D8:F22 D24:F31 D221:F234 D573:F629 D848:F850 D330:F391 D1007:F1024 D140:F197 D799:F828 D215:F218 D1049:F1057 D205:F207 F852:F855 D256:F266 D941:F981 D857:F936 D272:F328 E731:F735 D737:E737 D738:F767 F736:F737 D78:F123 D1002:F1005 D449:F571 D983:F1000 D660:F730 D846:F846 D847:F84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5"/>
  <sheetViews>
    <sheetView zoomScale="70" zoomScaleNormal="70" workbookViewId="0">
      <pane ySplit="6" topLeftCell="A22" activePane="bottomLeft" state="frozen"/>
      <selection pane="bottomLeft" activeCell="Y38" sqref="Y38"/>
    </sheetView>
  </sheetViews>
  <sheetFormatPr defaultColWidth="8.85546875" defaultRowHeight="18" x14ac:dyDescent="0.2"/>
  <cols>
    <col min="1" max="1" width="29.140625" style="10" customWidth="1"/>
    <col min="2" max="2" width="2.85546875" style="10" customWidth="1"/>
    <col min="3" max="3" width="9.85546875" style="11" customWidth="1"/>
    <col min="4" max="4" width="5.5703125" style="12" customWidth="1"/>
    <col min="5" max="5" width="5.85546875" style="12" customWidth="1"/>
    <col min="6" max="6" width="5.42578125" style="12" customWidth="1"/>
    <col min="7" max="7" width="71.5703125" style="13" customWidth="1"/>
    <col min="8" max="8" width="0.140625" style="10" hidden="1" customWidth="1"/>
    <col min="9" max="9" width="11.7109375" style="43" customWidth="1"/>
    <col min="10" max="17" width="8.7109375" style="10" customWidth="1"/>
    <col min="18" max="18" width="9.85546875" style="10" bestFit="1" customWidth="1"/>
    <col min="19" max="16384" width="8.85546875" style="10"/>
  </cols>
  <sheetData>
    <row r="1" spans="1:18" ht="14.25" customHeight="1" x14ac:dyDescent="0.2">
      <c r="H1" s="14"/>
      <c r="I1" s="10"/>
    </row>
    <row r="2" spans="1:18" ht="30" customHeight="1" x14ac:dyDescent="0.2">
      <c r="A2" s="15"/>
      <c r="B2" s="16"/>
      <c r="D2" s="17"/>
      <c r="F2" s="18"/>
      <c r="G2" s="19" t="s">
        <v>506</v>
      </c>
      <c r="H2" s="14"/>
      <c r="J2" s="252" t="s">
        <v>148</v>
      </c>
      <c r="K2" s="252"/>
      <c r="L2" s="252"/>
      <c r="M2" s="252"/>
      <c r="N2" s="252"/>
      <c r="O2" s="252"/>
      <c r="P2" s="252"/>
      <c r="Q2" s="252"/>
    </row>
    <row r="3" spans="1:18" ht="32.25" customHeight="1" x14ac:dyDescent="0.2">
      <c r="B3" s="20"/>
      <c r="C3" s="20"/>
      <c r="D3" s="20"/>
      <c r="E3" s="20"/>
      <c r="F3" s="20"/>
      <c r="G3" s="21" t="s">
        <v>500</v>
      </c>
      <c r="H3" s="14"/>
      <c r="J3" s="253" t="s">
        <v>499</v>
      </c>
      <c r="K3" s="253"/>
      <c r="L3" s="253"/>
      <c r="M3" s="253"/>
      <c r="N3" s="253"/>
      <c r="O3" s="253"/>
      <c r="P3" s="253"/>
      <c r="Q3" s="253"/>
    </row>
    <row r="4" spans="1:18" ht="31.5" customHeight="1" x14ac:dyDescent="0.2">
      <c r="B4" s="20"/>
      <c r="C4" s="20"/>
      <c r="D4" s="20"/>
      <c r="E4" s="20"/>
      <c r="F4" s="20"/>
      <c r="G4" s="21" t="s">
        <v>498</v>
      </c>
      <c r="J4" s="254" t="s">
        <v>43</v>
      </c>
      <c r="K4" s="254"/>
      <c r="L4" s="254"/>
      <c r="M4" s="254"/>
      <c r="N4" s="254"/>
      <c r="O4" s="254"/>
      <c r="P4" s="254"/>
      <c r="Q4" s="254"/>
    </row>
    <row r="5" spans="1:18" ht="19.5" customHeight="1" x14ac:dyDescent="0.2">
      <c r="A5" s="257" t="s">
        <v>256</v>
      </c>
      <c r="C5" s="249" t="s">
        <v>149</v>
      </c>
      <c r="D5" s="249" t="s">
        <v>248</v>
      </c>
      <c r="E5" s="249"/>
      <c r="F5" s="249"/>
      <c r="G5" s="258" t="s">
        <v>246</v>
      </c>
      <c r="H5" s="87"/>
      <c r="I5" s="255" t="s">
        <v>493</v>
      </c>
      <c r="J5" s="251" t="s">
        <v>330</v>
      </c>
      <c r="K5" s="251"/>
      <c r="L5" s="251"/>
      <c r="M5" s="251"/>
      <c r="N5" s="251"/>
      <c r="O5" s="251"/>
      <c r="P5" s="251"/>
      <c r="Q5" s="251"/>
    </row>
    <row r="6" spans="1:18" ht="18" customHeight="1" x14ac:dyDescent="0.2">
      <c r="A6" s="257"/>
      <c r="B6" s="22"/>
      <c r="C6" s="250"/>
      <c r="D6" s="249"/>
      <c r="E6" s="249"/>
      <c r="F6" s="249"/>
      <c r="G6" s="258"/>
      <c r="H6" s="23" t="s">
        <v>47</v>
      </c>
      <c r="I6" s="256"/>
      <c r="J6" s="213" t="s">
        <v>485</v>
      </c>
      <c r="K6" s="213" t="s">
        <v>484</v>
      </c>
      <c r="L6" s="213" t="s">
        <v>331</v>
      </c>
      <c r="M6" s="213" t="s">
        <v>332</v>
      </c>
      <c r="N6" s="213" t="s">
        <v>333</v>
      </c>
      <c r="O6" s="213" t="s">
        <v>334</v>
      </c>
      <c r="P6" s="213" t="s">
        <v>335</v>
      </c>
      <c r="Q6" s="213" t="s">
        <v>336</v>
      </c>
    </row>
    <row r="7" spans="1:18" s="29" customFormat="1" ht="11.25" customHeight="1" x14ac:dyDescent="0.2">
      <c r="A7" s="24"/>
      <c r="B7" s="24"/>
      <c r="C7" s="25"/>
      <c r="D7" s="26"/>
      <c r="E7" s="26"/>
      <c r="F7" s="26"/>
      <c r="G7" s="73"/>
      <c r="H7" s="24"/>
      <c r="I7" s="75"/>
      <c r="J7" s="24"/>
      <c r="K7" s="24"/>
      <c r="L7" s="24"/>
      <c r="M7" s="24"/>
      <c r="N7" s="24"/>
      <c r="O7" s="24"/>
      <c r="P7" s="24"/>
      <c r="Q7" s="214"/>
    </row>
    <row r="8" spans="1:18" s="29" customFormat="1" ht="24.75" customHeight="1" x14ac:dyDescent="0.2">
      <c r="A8" s="50"/>
      <c r="B8" s="50"/>
      <c r="C8" s="62" t="s">
        <v>253</v>
      </c>
      <c r="D8" s="261" t="s">
        <v>247</v>
      </c>
      <c r="E8" s="261"/>
      <c r="F8" s="261"/>
      <c r="G8" s="63" t="s">
        <v>401</v>
      </c>
      <c r="H8" s="76">
        <v>14.1</v>
      </c>
      <c r="I8" s="32">
        <v>990</v>
      </c>
      <c r="J8" s="33">
        <f>I8-I8*0.05</f>
        <v>940.5</v>
      </c>
      <c r="K8" s="33">
        <f t="shared" ref="K8:K45" si="0">I8-I8*0.1</f>
        <v>891</v>
      </c>
      <c r="L8" s="33">
        <f t="shared" ref="L8:L45" si="1">I8-I8*0.15</f>
        <v>841.5</v>
      </c>
      <c r="M8" s="33">
        <f t="shared" ref="M8:M45" si="2">I8-I8*0.2</f>
        <v>792</v>
      </c>
      <c r="N8" s="33">
        <f>I8-I8*0.25</f>
        <v>742.5</v>
      </c>
      <c r="O8" s="33">
        <f>I8-I8*0.3</f>
        <v>693</v>
      </c>
      <c r="P8" s="33">
        <f>I8-I8*0.35</f>
        <v>643.5</v>
      </c>
      <c r="Q8" s="33">
        <f>J8-J8*0.4</f>
        <v>564.29999999999995</v>
      </c>
      <c r="R8" s="34"/>
    </row>
    <row r="9" spans="1:18" s="29" customFormat="1" ht="24.75" customHeight="1" x14ac:dyDescent="0.2">
      <c r="A9" s="50"/>
      <c r="B9" s="50"/>
      <c r="C9" s="62" t="s">
        <v>253</v>
      </c>
      <c r="D9" s="261" t="s">
        <v>247</v>
      </c>
      <c r="E9" s="261"/>
      <c r="F9" s="261"/>
      <c r="G9" s="63" t="s">
        <v>402</v>
      </c>
      <c r="H9" s="77">
        <v>20.7</v>
      </c>
      <c r="I9" s="32">
        <v>990</v>
      </c>
      <c r="J9" s="33">
        <f t="shared" ref="J9:J45" si="3">I9-I9*0.05</f>
        <v>940.5</v>
      </c>
      <c r="K9" s="33">
        <f t="shared" si="0"/>
        <v>891</v>
      </c>
      <c r="L9" s="33">
        <f t="shared" si="1"/>
        <v>841.5</v>
      </c>
      <c r="M9" s="33">
        <f t="shared" si="2"/>
        <v>792</v>
      </c>
      <c r="N9" s="33">
        <f t="shared" ref="N9:N45" si="4">I9-I9*0.25</f>
        <v>742.5</v>
      </c>
      <c r="O9" s="33">
        <f t="shared" ref="O9:O45" si="5">I9-I9*0.3</f>
        <v>693</v>
      </c>
      <c r="P9" s="33">
        <f t="shared" ref="P9:P45" si="6">I9-I9*0.35</f>
        <v>643.5</v>
      </c>
      <c r="Q9" s="33">
        <f t="shared" ref="Q9:Q45" si="7">J9-J9*0.4</f>
        <v>564.29999999999995</v>
      </c>
      <c r="R9" s="34"/>
    </row>
    <row r="10" spans="1:18" s="29" customFormat="1" ht="24.75" customHeight="1" x14ac:dyDescent="0.2">
      <c r="A10" s="51"/>
      <c r="B10" s="86"/>
      <c r="C10" s="62" t="s">
        <v>253</v>
      </c>
      <c r="D10" s="261" t="s">
        <v>247</v>
      </c>
      <c r="E10" s="261"/>
      <c r="F10" s="261"/>
      <c r="G10" s="63" t="s">
        <v>403</v>
      </c>
      <c r="H10" s="77">
        <v>20.7</v>
      </c>
      <c r="I10" s="32">
        <v>990</v>
      </c>
      <c r="J10" s="33">
        <f t="shared" si="3"/>
        <v>940.5</v>
      </c>
      <c r="K10" s="33">
        <f t="shared" si="0"/>
        <v>891</v>
      </c>
      <c r="L10" s="33">
        <f t="shared" si="1"/>
        <v>841.5</v>
      </c>
      <c r="M10" s="33">
        <f t="shared" si="2"/>
        <v>792</v>
      </c>
      <c r="N10" s="33">
        <f t="shared" si="4"/>
        <v>742.5</v>
      </c>
      <c r="O10" s="33">
        <f t="shared" si="5"/>
        <v>693</v>
      </c>
      <c r="P10" s="33">
        <f t="shared" si="6"/>
        <v>643.5</v>
      </c>
      <c r="Q10" s="33">
        <f t="shared" si="7"/>
        <v>564.29999999999995</v>
      </c>
      <c r="R10" s="34"/>
    </row>
    <row r="11" spans="1:18" s="29" customFormat="1" ht="24.75" customHeight="1" x14ac:dyDescent="0.2">
      <c r="A11" s="50"/>
      <c r="B11" s="50"/>
      <c r="C11" s="62" t="s">
        <v>253</v>
      </c>
      <c r="D11" s="261" t="s">
        <v>247</v>
      </c>
      <c r="E11" s="261"/>
      <c r="F11" s="261"/>
      <c r="G11" s="63" t="s">
        <v>404</v>
      </c>
      <c r="H11" s="76">
        <v>14.1</v>
      </c>
      <c r="I11" s="32">
        <v>990</v>
      </c>
      <c r="J11" s="33">
        <f t="shared" si="3"/>
        <v>940.5</v>
      </c>
      <c r="K11" s="33">
        <f t="shared" si="0"/>
        <v>891</v>
      </c>
      <c r="L11" s="33">
        <f t="shared" si="1"/>
        <v>841.5</v>
      </c>
      <c r="M11" s="33">
        <f t="shared" si="2"/>
        <v>792</v>
      </c>
      <c r="N11" s="33">
        <f t="shared" si="4"/>
        <v>742.5</v>
      </c>
      <c r="O11" s="33">
        <f t="shared" si="5"/>
        <v>693</v>
      </c>
      <c r="P11" s="33">
        <f t="shared" si="6"/>
        <v>643.5</v>
      </c>
      <c r="Q11" s="33">
        <f t="shared" si="7"/>
        <v>564.29999999999995</v>
      </c>
      <c r="R11" s="34"/>
    </row>
    <row r="12" spans="1:18" s="29" customFormat="1" ht="24.75" customHeight="1" x14ac:dyDescent="0.2">
      <c r="A12" s="50"/>
      <c r="B12" s="50"/>
      <c r="C12" s="62" t="s">
        <v>253</v>
      </c>
      <c r="D12" s="261" t="s">
        <v>247</v>
      </c>
      <c r="E12" s="261"/>
      <c r="F12" s="261"/>
      <c r="G12" s="63" t="s">
        <v>405</v>
      </c>
      <c r="H12" s="77">
        <v>20.7</v>
      </c>
      <c r="I12" s="32">
        <v>990</v>
      </c>
      <c r="J12" s="33">
        <f t="shared" si="3"/>
        <v>940.5</v>
      </c>
      <c r="K12" s="33">
        <f t="shared" si="0"/>
        <v>891</v>
      </c>
      <c r="L12" s="33">
        <f t="shared" si="1"/>
        <v>841.5</v>
      </c>
      <c r="M12" s="33">
        <f t="shared" si="2"/>
        <v>792</v>
      </c>
      <c r="N12" s="33">
        <f t="shared" si="4"/>
        <v>742.5</v>
      </c>
      <c r="O12" s="33">
        <f t="shared" si="5"/>
        <v>693</v>
      </c>
      <c r="P12" s="33">
        <f t="shared" si="6"/>
        <v>643.5</v>
      </c>
      <c r="Q12" s="33">
        <f t="shared" si="7"/>
        <v>564.29999999999995</v>
      </c>
      <c r="R12" s="34"/>
    </row>
    <row r="13" spans="1:18" s="29" customFormat="1" ht="24.75" customHeight="1" x14ac:dyDescent="0.2">
      <c r="A13" s="51"/>
      <c r="B13" s="27"/>
      <c r="C13" s="39" t="s">
        <v>253</v>
      </c>
      <c r="D13" s="261" t="s">
        <v>247</v>
      </c>
      <c r="E13" s="261"/>
      <c r="F13" s="261"/>
      <c r="G13" s="54" t="s">
        <v>406</v>
      </c>
      <c r="H13" s="77">
        <v>20.7</v>
      </c>
      <c r="I13" s="32">
        <v>990</v>
      </c>
      <c r="J13" s="33">
        <f t="shared" si="3"/>
        <v>940.5</v>
      </c>
      <c r="K13" s="33">
        <f t="shared" si="0"/>
        <v>891</v>
      </c>
      <c r="L13" s="33">
        <f t="shared" si="1"/>
        <v>841.5</v>
      </c>
      <c r="M13" s="33">
        <f t="shared" si="2"/>
        <v>792</v>
      </c>
      <c r="N13" s="33">
        <f t="shared" si="4"/>
        <v>742.5</v>
      </c>
      <c r="O13" s="33">
        <f t="shared" si="5"/>
        <v>693</v>
      </c>
      <c r="P13" s="33">
        <f t="shared" si="6"/>
        <v>643.5</v>
      </c>
      <c r="Q13" s="33">
        <f t="shared" si="7"/>
        <v>564.29999999999995</v>
      </c>
      <c r="R13" s="34"/>
    </row>
    <row r="14" spans="1:18" s="29" customFormat="1" ht="55.5" customHeight="1" x14ac:dyDescent="0.2">
      <c r="A14" s="24"/>
      <c r="B14" s="24"/>
      <c r="C14" s="41"/>
      <c r="D14" s="42"/>
      <c r="E14" s="42"/>
      <c r="F14" s="42"/>
      <c r="R14" s="34"/>
    </row>
    <row r="15" spans="1:18" s="29" customFormat="1" ht="24.6" customHeight="1" x14ac:dyDescent="0.2">
      <c r="A15" s="50"/>
      <c r="B15" s="50"/>
      <c r="C15" s="39" t="s">
        <v>254</v>
      </c>
      <c r="D15" s="261" t="s">
        <v>255</v>
      </c>
      <c r="E15" s="261"/>
      <c r="F15" s="261"/>
      <c r="G15" s="54" t="s">
        <v>407</v>
      </c>
      <c r="H15" s="77">
        <v>14.1</v>
      </c>
      <c r="I15" s="32">
        <v>199</v>
      </c>
      <c r="J15" s="33">
        <f t="shared" si="3"/>
        <v>189.05</v>
      </c>
      <c r="K15" s="33">
        <f t="shared" si="0"/>
        <v>179.1</v>
      </c>
      <c r="L15" s="33">
        <f t="shared" si="1"/>
        <v>169.15</v>
      </c>
      <c r="M15" s="33">
        <f t="shared" si="2"/>
        <v>159.19999999999999</v>
      </c>
      <c r="N15" s="33">
        <f t="shared" si="4"/>
        <v>149.25</v>
      </c>
      <c r="O15" s="33">
        <f t="shared" si="5"/>
        <v>139.30000000000001</v>
      </c>
      <c r="P15" s="33">
        <f t="shared" si="6"/>
        <v>129.35000000000002</v>
      </c>
      <c r="Q15" s="33">
        <f t="shared" si="7"/>
        <v>113.43</v>
      </c>
      <c r="R15" s="34"/>
    </row>
    <row r="16" spans="1:18" s="29" customFormat="1" ht="55.5" customHeight="1" x14ac:dyDescent="0.2">
      <c r="A16" s="24"/>
      <c r="B16" s="24"/>
      <c r="C16" s="41"/>
      <c r="D16" s="42"/>
      <c r="E16" s="42"/>
      <c r="F16" s="42"/>
      <c r="R16" s="34"/>
    </row>
    <row r="17" spans="1:18" s="29" customFormat="1" ht="24.6" customHeight="1" x14ac:dyDescent="0.2">
      <c r="A17" s="50"/>
      <c r="B17" s="50"/>
      <c r="C17" s="62" t="s">
        <v>252</v>
      </c>
      <c r="D17" s="261" t="s">
        <v>249</v>
      </c>
      <c r="E17" s="261"/>
      <c r="F17" s="261"/>
      <c r="G17" s="63" t="s">
        <v>408</v>
      </c>
      <c r="H17" s="76">
        <v>14.1</v>
      </c>
      <c r="I17" s="32">
        <v>99</v>
      </c>
      <c r="J17" s="33">
        <f t="shared" si="3"/>
        <v>94.05</v>
      </c>
      <c r="K17" s="33">
        <f t="shared" si="0"/>
        <v>89.1</v>
      </c>
      <c r="L17" s="33">
        <f t="shared" si="1"/>
        <v>84.15</v>
      </c>
      <c r="M17" s="33">
        <f t="shared" si="2"/>
        <v>79.2</v>
      </c>
      <c r="N17" s="33">
        <f t="shared" si="4"/>
        <v>74.25</v>
      </c>
      <c r="O17" s="33">
        <f t="shared" si="5"/>
        <v>69.3</v>
      </c>
      <c r="P17" s="33">
        <f t="shared" si="6"/>
        <v>64.349999999999994</v>
      </c>
      <c r="Q17" s="33">
        <f t="shared" si="7"/>
        <v>56.43</v>
      </c>
      <c r="R17" s="34"/>
    </row>
    <row r="18" spans="1:18" s="29" customFormat="1" ht="24.75" customHeight="1" x14ac:dyDescent="0.2">
      <c r="A18" s="50"/>
      <c r="B18" s="50"/>
      <c r="C18" s="62" t="s">
        <v>252</v>
      </c>
      <c r="D18" s="261" t="s">
        <v>249</v>
      </c>
      <c r="E18" s="261"/>
      <c r="F18" s="261"/>
      <c r="G18" s="63" t="s">
        <v>409</v>
      </c>
      <c r="H18" s="77">
        <v>20.7</v>
      </c>
      <c r="I18" s="32">
        <v>99</v>
      </c>
      <c r="J18" s="33">
        <f t="shared" si="3"/>
        <v>94.05</v>
      </c>
      <c r="K18" s="33">
        <f t="shared" si="0"/>
        <v>89.1</v>
      </c>
      <c r="L18" s="33">
        <f t="shared" si="1"/>
        <v>84.15</v>
      </c>
      <c r="M18" s="33">
        <f t="shared" si="2"/>
        <v>79.2</v>
      </c>
      <c r="N18" s="33">
        <f t="shared" si="4"/>
        <v>74.25</v>
      </c>
      <c r="O18" s="33">
        <f t="shared" si="5"/>
        <v>69.3</v>
      </c>
      <c r="P18" s="33">
        <f t="shared" si="6"/>
        <v>64.349999999999994</v>
      </c>
      <c r="Q18" s="33">
        <f t="shared" si="7"/>
        <v>56.43</v>
      </c>
      <c r="R18" s="34"/>
    </row>
    <row r="19" spans="1:18" s="29" customFormat="1" ht="24.75" customHeight="1" x14ac:dyDescent="0.2">
      <c r="A19" s="51"/>
      <c r="B19" s="86"/>
      <c r="C19" s="62" t="s">
        <v>252</v>
      </c>
      <c r="D19" s="261" t="s">
        <v>249</v>
      </c>
      <c r="E19" s="261"/>
      <c r="F19" s="261"/>
      <c r="G19" s="63" t="s">
        <v>410</v>
      </c>
      <c r="H19" s="77">
        <v>20.7</v>
      </c>
      <c r="I19" s="32">
        <v>99</v>
      </c>
      <c r="J19" s="33">
        <f t="shared" si="3"/>
        <v>94.05</v>
      </c>
      <c r="K19" s="33">
        <f t="shared" si="0"/>
        <v>89.1</v>
      </c>
      <c r="L19" s="33">
        <f t="shared" si="1"/>
        <v>84.15</v>
      </c>
      <c r="M19" s="33">
        <f t="shared" si="2"/>
        <v>79.2</v>
      </c>
      <c r="N19" s="33">
        <f t="shared" si="4"/>
        <v>74.25</v>
      </c>
      <c r="O19" s="33">
        <f t="shared" si="5"/>
        <v>69.3</v>
      </c>
      <c r="P19" s="33">
        <f t="shared" si="6"/>
        <v>64.349999999999994</v>
      </c>
      <c r="Q19" s="33">
        <f t="shared" si="7"/>
        <v>56.43</v>
      </c>
      <c r="R19" s="34"/>
    </row>
    <row r="20" spans="1:18" s="29" customFormat="1" ht="24.75" customHeight="1" x14ac:dyDescent="0.2">
      <c r="A20" s="50"/>
      <c r="B20" s="50"/>
      <c r="C20" s="62" t="s">
        <v>252</v>
      </c>
      <c r="D20" s="261" t="s">
        <v>249</v>
      </c>
      <c r="E20" s="261"/>
      <c r="F20" s="261"/>
      <c r="G20" s="63" t="s">
        <v>411</v>
      </c>
      <c r="H20" s="76">
        <v>14.1</v>
      </c>
      <c r="I20" s="32">
        <v>99</v>
      </c>
      <c r="J20" s="33">
        <f t="shared" si="3"/>
        <v>94.05</v>
      </c>
      <c r="K20" s="33">
        <f t="shared" si="0"/>
        <v>89.1</v>
      </c>
      <c r="L20" s="33">
        <f t="shared" si="1"/>
        <v>84.15</v>
      </c>
      <c r="M20" s="33">
        <f t="shared" si="2"/>
        <v>79.2</v>
      </c>
      <c r="N20" s="33">
        <f t="shared" si="4"/>
        <v>74.25</v>
      </c>
      <c r="O20" s="33">
        <f t="shared" si="5"/>
        <v>69.3</v>
      </c>
      <c r="P20" s="33">
        <f t="shared" si="6"/>
        <v>64.349999999999994</v>
      </c>
      <c r="Q20" s="33">
        <f t="shared" si="7"/>
        <v>56.43</v>
      </c>
      <c r="R20" s="34"/>
    </row>
    <row r="21" spans="1:18" s="29" customFormat="1" ht="24.75" customHeight="1" x14ac:dyDescent="0.2">
      <c r="A21" s="50"/>
      <c r="B21" s="50"/>
      <c r="C21" s="62" t="s">
        <v>252</v>
      </c>
      <c r="D21" s="261" t="s">
        <v>249</v>
      </c>
      <c r="E21" s="261"/>
      <c r="F21" s="261"/>
      <c r="G21" s="63" t="s">
        <v>412</v>
      </c>
      <c r="H21" s="77">
        <v>20.7</v>
      </c>
      <c r="I21" s="32">
        <v>99</v>
      </c>
      <c r="J21" s="33">
        <f t="shared" si="3"/>
        <v>94.05</v>
      </c>
      <c r="K21" s="33">
        <f t="shared" si="0"/>
        <v>89.1</v>
      </c>
      <c r="L21" s="33">
        <f t="shared" si="1"/>
        <v>84.15</v>
      </c>
      <c r="M21" s="33">
        <f t="shared" si="2"/>
        <v>79.2</v>
      </c>
      <c r="N21" s="33">
        <f t="shared" si="4"/>
        <v>74.25</v>
      </c>
      <c r="O21" s="33">
        <f t="shared" si="5"/>
        <v>69.3</v>
      </c>
      <c r="P21" s="33">
        <f t="shared" si="6"/>
        <v>64.349999999999994</v>
      </c>
      <c r="Q21" s="33">
        <f t="shared" si="7"/>
        <v>56.43</v>
      </c>
      <c r="R21" s="34"/>
    </row>
    <row r="22" spans="1:18" s="29" customFormat="1" ht="24.75" customHeight="1" x14ac:dyDescent="0.2">
      <c r="A22" s="51"/>
      <c r="B22" s="86"/>
      <c r="C22" s="62" t="s">
        <v>252</v>
      </c>
      <c r="D22" s="261" t="s">
        <v>249</v>
      </c>
      <c r="E22" s="261"/>
      <c r="F22" s="261"/>
      <c r="G22" s="63" t="s">
        <v>413</v>
      </c>
      <c r="H22" s="77">
        <v>20.7</v>
      </c>
      <c r="I22" s="32">
        <v>99</v>
      </c>
      <c r="J22" s="33">
        <f t="shared" si="3"/>
        <v>94.05</v>
      </c>
      <c r="K22" s="33">
        <f t="shared" si="0"/>
        <v>89.1</v>
      </c>
      <c r="L22" s="33">
        <f t="shared" si="1"/>
        <v>84.15</v>
      </c>
      <c r="M22" s="33">
        <f t="shared" si="2"/>
        <v>79.2</v>
      </c>
      <c r="N22" s="33">
        <f t="shared" si="4"/>
        <v>74.25</v>
      </c>
      <c r="O22" s="33">
        <f t="shared" si="5"/>
        <v>69.3</v>
      </c>
      <c r="P22" s="33">
        <f t="shared" si="6"/>
        <v>64.349999999999994</v>
      </c>
      <c r="Q22" s="33">
        <f t="shared" si="7"/>
        <v>56.43</v>
      </c>
      <c r="R22" s="34"/>
    </row>
    <row r="23" spans="1:18" s="29" customFormat="1" ht="24.75" customHeight="1" x14ac:dyDescent="0.2">
      <c r="A23" s="50"/>
      <c r="B23" s="50"/>
      <c r="C23" s="62" t="s">
        <v>252</v>
      </c>
      <c r="D23" s="261" t="s">
        <v>249</v>
      </c>
      <c r="E23" s="261"/>
      <c r="F23" s="261"/>
      <c r="G23" s="63" t="s">
        <v>414</v>
      </c>
      <c r="H23" s="77">
        <v>20.7</v>
      </c>
      <c r="I23" s="32">
        <v>99</v>
      </c>
      <c r="J23" s="33">
        <f t="shared" si="3"/>
        <v>94.05</v>
      </c>
      <c r="K23" s="33">
        <f t="shared" si="0"/>
        <v>89.1</v>
      </c>
      <c r="L23" s="33">
        <f t="shared" si="1"/>
        <v>84.15</v>
      </c>
      <c r="M23" s="33">
        <f t="shared" si="2"/>
        <v>79.2</v>
      </c>
      <c r="N23" s="33">
        <f t="shared" si="4"/>
        <v>74.25</v>
      </c>
      <c r="O23" s="33">
        <f t="shared" si="5"/>
        <v>69.3</v>
      </c>
      <c r="P23" s="33">
        <f t="shared" si="6"/>
        <v>64.349999999999994</v>
      </c>
      <c r="Q23" s="33">
        <f t="shared" si="7"/>
        <v>56.43</v>
      </c>
      <c r="R23" s="34"/>
    </row>
    <row r="24" spans="1:18" s="29" customFormat="1" ht="24.6" customHeight="1" x14ac:dyDescent="0.2">
      <c r="A24" s="50"/>
      <c r="B24" s="50"/>
      <c r="C24" s="62" t="s">
        <v>252</v>
      </c>
      <c r="D24" s="261" t="s">
        <v>249</v>
      </c>
      <c r="E24" s="261"/>
      <c r="F24" s="261"/>
      <c r="G24" s="63" t="s">
        <v>415</v>
      </c>
      <c r="H24" s="76">
        <v>14.1</v>
      </c>
      <c r="I24" s="32">
        <v>99</v>
      </c>
      <c r="J24" s="33">
        <f t="shared" si="3"/>
        <v>94.05</v>
      </c>
      <c r="K24" s="33">
        <f t="shared" si="0"/>
        <v>89.1</v>
      </c>
      <c r="L24" s="33">
        <f t="shared" si="1"/>
        <v>84.15</v>
      </c>
      <c r="M24" s="33">
        <f t="shared" si="2"/>
        <v>79.2</v>
      </c>
      <c r="N24" s="33">
        <f t="shared" si="4"/>
        <v>74.25</v>
      </c>
      <c r="O24" s="33">
        <f t="shared" si="5"/>
        <v>69.3</v>
      </c>
      <c r="P24" s="33">
        <f t="shared" si="6"/>
        <v>64.349999999999994</v>
      </c>
      <c r="Q24" s="33">
        <f t="shared" si="7"/>
        <v>56.43</v>
      </c>
      <c r="R24" s="34"/>
    </row>
    <row r="25" spans="1:18" s="29" customFormat="1" ht="24.75" customHeight="1" x14ac:dyDescent="0.2">
      <c r="A25" s="50"/>
      <c r="B25" s="50"/>
      <c r="C25" s="39" t="s">
        <v>252</v>
      </c>
      <c r="D25" s="261" t="s">
        <v>249</v>
      </c>
      <c r="E25" s="261"/>
      <c r="F25" s="261"/>
      <c r="G25" s="54" t="s">
        <v>416</v>
      </c>
      <c r="H25" s="77">
        <v>20.7</v>
      </c>
      <c r="I25" s="32">
        <v>99</v>
      </c>
      <c r="J25" s="33">
        <f t="shared" si="3"/>
        <v>94.05</v>
      </c>
      <c r="K25" s="33">
        <f t="shared" si="0"/>
        <v>89.1</v>
      </c>
      <c r="L25" s="33">
        <f t="shared" si="1"/>
        <v>84.15</v>
      </c>
      <c r="M25" s="33">
        <f t="shared" si="2"/>
        <v>79.2</v>
      </c>
      <c r="N25" s="33">
        <f t="shared" si="4"/>
        <v>74.25</v>
      </c>
      <c r="O25" s="33">
        <f t="shared" si="5"/>
        <v>69.3</v>
      </c>
      <c r="P25" s="33">
        <f t="shared" si="6"/>
        <v>64.349999999999994</v>
      </c>
      <c r="Q25" s="33">
        <f t="shared" si="7"/>
        <v>56.43</v>
      </c>
      <c r="R25" s="34"/>
    </row>
    <row r="26" spans="1:18" s="29" customFormat="1" ht="55.5" customHeight="1" x14ac:dyDescent="0.2">
      <c r="A26" s="24"/>
      <c r="B26" s="24"/>
      <c r="C26" s="41"/>
      <c r="D26" s="42"/>
      <c r="E26" s="42"/>
      <c r="F26" s="42"/>
      <c r="R26" s="34"/>
    </row>
    <row r="27" spans="1:18" s="29" customFormat="1" ht="24.6" customHeight="1" x14ac:dyDescent="0.2">
      <c r="A27" s="50"/>
      <c r="B27" s="50"/>
      <c r="C27" s="62" t="s">
        <v>251</v>
      </c>
      <c r="D27" s="261" t="s">
        <v>249</v>
      </c>
      <c r="E27" s="261"/>
      <c r="F27" s="261"/>
      <c r="G27" s="63" t="s">
        <v>417</v>
      </c>
      <c r="H27" s="76">
        <v>14.1</v>
      </c>
      <c r="I27" s="32">
        <v>129</v>
      </c>
      <c r="J27" s="33">
        <f t="shared" si="3"/>
        <v>122.55</v>
      </c>
      <c r="K27" s="33">
        <f t="shared" si="0"/>
        <v>116.1</v>
      </c>
      <c r="L27" s="33">
        <f t="shared" si="1"/>
        <v>109.65</v>
      </c>
      <c r="M27" s="33">
        <f t="shared" si="2"/>
        <v>103.2</v>
      </c>
      <c r="N27" s="33">
        <f t="shared" si="4"/>
        <v>96.75</v>
      </c>
      <c r="O27" s="33">
        <f t="shared" si="5"/>
        <v>90.300000000000011</v>
      </c>
      <c r="P27" s="33">
        <f t="shared" si="6"/>
        <v>83.85</v>
      </c>
      <c r="Q27" s="33">
        <f t="shared" si="7"/>
        <v>73.53</v>
      </c>
      <c r="R27" s="34"/>
    </row>
    <row r="28" spans="1:18" s="29" customFormat="1" ht="24.75" customHeight="1" x14ac:dyDescent="0.2">
      <c r="A28" s="50"/>
      <c r="B28" s="50"/>
      <c r="C28" s="62" t="s">
        <v>251</v>
      </c>
      <c r="D28" s="261" t="s">
        <v>249</v>
      </c>
      <c r="E28" s="261"/>
      <c r="F28" s="261"/>
      <c r="G28" s="63" t="s">
        <v>418</v>
      </c>
      <c r="H28" s="77">
        <v>20.7</v>
      </c>
      <c r="I28" s="32">
        <v>129</v>
      </c>
      <c r="J28" s="33">
        <f t="shared" si="3"/>
        <v>122.55</v>
      </c>
      <c r="K28" s="33">
        <f t="shared" si="0"/>
        <v>116.1</v>
      </c>
      <c r="L28" s="33">
        <f t="shared" si="1"/>
        <v>109.65</v>
      </c>
      <c r="M28" s="33">
        <f t="shared" si="2"/>
        <v>103.2</v>
      </c>
      <c r="N28" s="33">
        <f t="shared" si="4"/>
        <v>96.75</v>
      </c>
      <c r="O28" s="33">
        <f t="shared" si="5"/>
        <v>90.300000000000011</v>
      </c>
      <c r="P28" s="33">
        <f t="shared" si="6"/>
        <v>83.85</v>
      </c>
      <c r="Q28" s="33">
        <f t="shared" si="7"/>
        <v>73.53</v>
      </c>
      <c r="R28" s="34"/>
    </row>
    <row r="29" spans="1:18" s="29" customFormat="1" ht="24.75" customHeight="1" x14ac:dyDescent="0.2">
      <c r="A29" s="51"/>
      <c r="B29" s="86"/>
      <c r="C29" s="62" t="s">
        <v>251</v>
      </c>
      <c r="D29" s="261" t="s">
        <v>249</v>
      </c>
      <c r="E29" s="261"/>
      <c r="F29" s="261"/>
      <c r="G29" s="63" t="s">
        <v>419</v>
      </c>
      <c r="H29" s="77">
        <v>20.7</v>
      </c>
      <c r="I29" s="32">
        <v>129</v>
      </c>
      <c r="J29" s="33">
        <f t="shared" si="3"/>
        <v>122.55</v>
      </c>
      <c r="K29" s="33">
        <f t="shared" si="0"/>
        <v>116.1</v>
      </c>
      <c r="L29" s="33">
        <f t="shared" si="1"/>
        <v>109.65</v>
      </c>
      <c r="M29" s="33">
        <f t="shared" si="2"/>
        <v>103.2</v>
      </c>
      <c r="N29" s="33">
        <f t="shared" si="4"/>
        <v>96.75</v>
      </c>
      <c r="O29" s="33">
        <f t="shared" si="5"/>
        <v>90.300000000000011</v>
      </c>
      <c r="P29" s="33">
        <f t="shared" si="6"/>
        <v>83.85</v>
      </c>
      <c r="Q29" s="33">
        <f t="shared" si="7"/>
        <v>73.53</v>
      </c>
      <c r="R29" s="34"/>
    </row>
    <row r="30" spans="1:18" s="29" customFormat="1" ht="24.75" customHeight="1" x14ac:dyDescent="0.2">
      <c r="A30" s="50"/>
      <c r="B30" s="50"/>
      <c r="C30" s="62" t="s">
        <v>251</v>
      </c>
      <c r="D30" s="261" t="s">
        <v>249</v>
      </c>
      <c r="E30" s="261"/>
      <c r="F30" s="261"/>
      <c r="G30" s="63" t="s">
        <v>420</v>
      </c>
      <c r="H30" s="76">
        <v>14.1</v>
      </c>
      <c r="I30" s="32">
        <v>129</v>
      </c>
      <c r="J30" s="33">
        <f t="shared" si="3"/>
        <v>122.55</v>
      </c>
      <c r="K30" s="33">
        <f t="shared" si="0"/>
        <v>116.1</v>
      </c>
      <c r="L30" s="33">
        <f t="shared" si="1"/>
        <v>109.65</v>
      </c>
      <c r="M30" s="33">
        <f t="shared" si="2"/>
        <v>103.2</v>
      </c>
      <c r="N30" s="33">
        <f t="shared" si="4"/>
        <v>96.75</v>
      </c>
      <c r="O30" s="33">
        <f t="shared" si="5"/>
        <v>90.300000000000011</v>
      </c>
      <c r="P30" s="33">
        <f t="shared" si="6"/>
        <v>83.85</v>
      </c>
      <c r="Q30" s="33">
        <f t="shared" si="7"/>
        <v>73.53</v>
      </c>
      <c r="R30" s="34"/>
    </row>
    <row r="31" spans="1:18" s="29" customFormat="1" ht="24.75" customHeight="1" x14ac:dyDescent="0.2">
      <c r="A31" s="50"/>
      <c r="B31" s="50"/>
      <c r="C31" s="62" t="s">
        <v>251</v>
      </c>
      <c r="D31" s="261" t="s">
        <v>249</v>
      </c>
      <c r="E31" s="261"/>
      <c r="F31" s="261"/>
      <c r="G31" s="63" t="s">
        <v>421</v>
      </c>
      <c r="H31" s="77">
        <v>20.7</v>
      </c>
      <c r="I31" s="32">
        <v>129</v>
      </c>
      <c r="J31" s="33">
        <f t="shared" si="3"/>
        <v>122.55</v>
      </c>
      <c r="K31" s="33">
        <f t="shared" si="0"/>
        <v>116.1</v>
      </c>
      <c r="L31" s="33">
        <f t="shared" si="1"/>
        <v>109.65</v>
      </c>
      <c r="M31" s="33">
        <f t="shared" si="2"/>
        <v>103.2</v>
      </c>
      <c r="N31" s="33">
        <f t="shared" si="4"/>
        <v>96.75</v>
      </c>
      <c r="O31" s="33">
        <f t="shared" si="5"/>
        <v>90.300000000000011</v>
      </c>
      <c r="P31" s="33">
        <f t="shared" si="6"/>
        <v>83.85</v>
      </c>
      <c r="Q31" s="33">
        <f t="shared" si="7"/>
        <v>73.53</v>
      </c>
      <c r="R31" s="34"/>
    </row>
    <row r="32" spans="1:18" s="29" customFormat="1" ht="24.75" customHeight="1" x14ac:dyDescent="0.2">
      <c r="A32" s="51"/>
      <c r="B32" s="86"/>
      <c r="C32" s="62" t="s">
        <v>251</v>
      </c>
      <c r="D32" s="261" t="s">
        <v>249</v>
      </c>
      <c r="E32" s="261"/>
      <c r="F32" s="261"/>
      <c r="G32" s="63" t="s">
        <v>422</v>
      </c>
      <c r="H32" s="77">
        <v>20.7</v>
      </c>
      <c r="I32" s="32">
        <v>129</v>
      </c>
      <c r="J32" s="33">
        <f t="shared" si="3"/>
        <v>122.55</v>
      </c>
      <c r="K32" s="33">
        <f t="shared" si="0"/>
        <v>116.1</v>
      </c>
      <c r="L32" s="33">
        <f t="shared" si="1"/>
        <v>109.65</v>
      </c>
      <c r="M32" s="33">
        <f t="shared" si="2"/>
        <v>103.2</v>
      </c>
      <c r="N32" s="33">
        <f t="shared" si="4"/>
        <v>96.75</v>
      </c>
      <c r="O32" s="33">
        <f t="shared" si="5"/>
        <v>90.300000000000011</v>
      </c>
      <c r="P32" s="33">
        <f t="shared" si="6"/>
        <v>83.85</v>
      </c>
      <c r="Q32" s="33">
        <f t="shared" si="7"/>
        <v>73.53</v>
      </c>
      <c r="R32" s="34"/>
    </row>
    <row r="33" spans="1:18" s="29" customFormat="1" ht="24.75" customHeight="1" x14ac:dyDescent="0.2">
      <c r="A33" s="50"/>
      <c r="B33" s="50"/>
      <c r="C33" s="62" t="s">
        <v>251</v>
      </c>
      <c r="D33" s="261" t="s">
        <v>249</v>
      </c>
      <c r="E33" s="261"/>
      <c r="F33" s="261"/>
      <c r="G33" s="63" t="s">
        <v>423</v>
      </c>
      <c r="H33" s="77">
        <v>20.7</v>
      </c>
      <c r="I33" s="32">
        <v>129</v>
      </c>
      <c r="J33" s="33">
        <f t="shared" si="3"/>
        <v>122.55</v>
      </c>
      <c r="K33" s="33">
        <f t="shared" si="0"/>
        <v>116.1</v>
      </c>
      <c r="L33" s="33">
        <f t="shared" si="1"/>
        <v>109.65</v>
      </c>
      <c r="M33" s="33">
        <f t="shared" si="2"/>
        <v>103.2</v>
      </c>
      <c r="N33" s="33">
        <f t="shared" si="4"/>
        <v>96.75</v>
      </c>
      <c r="O33" s="33">
        <f t="shared" si="5"/>
        <v>90.300000000000011</v>
      </c>
      <c r="P33" s="33">
        <f t="shared" si="6"/>
        <v>83.85</v>
      </c>
      <c r="Q33" s="33">
        <f t="shared" si="7"/>
        <v>73.53</v>
      </c>
      <c r="R33" s="34"/>
    </row>
    <row r="34" spans="1:18" s="29" customFormat="1" ht="24.6" customHeight="1" x14ac:dyDescent="0.2">
      <c r="A34" s="50"/>
      <c r="B34" s="50"/>
      <c r="C34" s="62" t="s">
        <v>251</v>
      </c>
      <c r="D34" s="261" t="s">
        <v>249</v>
      </c>
      <c r="E34" s="261"/>
      <c r="F34" s="261"/>
      <c r="G34" s="63" t="s">
        <v>424</v>
      </c>
      <c r="H34" s="76">
        <v>14.1</v>
      </c>
      <c r="I34" s="32">
        <v>129</v>
      </c>
      <c r="J34" s="33">
        <f t="shared" si="3"/>
        <v>122.55</v>
      </c>
      <c r="K34" s="33">
        <f t="shared" si="0"/>
        <v>116.1</v>
      </c>
      <c r="L34" s="33">
        <f t="shared" si="1"/>
        <v>109.65</v>
      </c>
      <c r="M34" s="33">
        <f t="shared" si="2"/>
        <v>103.2</v>
      </c>
      <c r="N34" s="33">
        <f t="shared" si="4"/>
        <v>96.75</v>
      </c>
      <c r="O34" s="33">
        <f t="shared" si="5"/>
        <v>90.300000000000011</v>
      </c>
      <c r="P34" s="33">
        <f t="shared" si="6"/>
        <v>83.85</v>
      </c>
      <c r="Q34" s="33">
        <f t="shared" si="7"/>
        <v>73.53</v>
      </c>
      <c r="R34" s="34"/>
    </row>
    <row r="35" spans="1:18" s="29" customFormat="1" ht="24.75" customHeight="1" x14ac:dyDescent="0.2">
      <c r="A35" s="50"/>
      <c r="B35" s="50"/>
      <c r="C35" s="39" t="s">
        <v>251</v>
      </c>
      <c r="D35" s="261" t="s">
        <v>249</v>
      </c>
      <c r="E35" s="261"/>
      <c r="F35" s="261"/>
      <c r="G35" s="54" t="s">
        <v>425</v>
      </c>
      <c r="H35" s="77">
        <v>20.7</v>
      </c>
      <c r="I35" s="32">
        <v>129</v>
      </c>
      <c r="J35" s="33">
        <f t="shared" si="3"/>
        <v>122.55</v>
      </c>
      <c r="K35" s="33">
        <f t="shared" si="0"/>
        <v>116.1</v>
      </c>
      <c r="L35" s="33">
        <f t="shared" si="1"/>
        <v>109.65</v>
      </c>
      <c r="M35" s="33">
        <f t="shared" si="2"/>
        <v>103.2</v>
      </c>
      <c r="N35" s="33">
        <f t="shared" si="4"/>
        <v>96.75</v>
      </c>
      <c r="O35" s="33">
        <f t="shared" si="5"/>
        <v>90.300000000000011</v>
      </c>
      <c r="P35" s="33">
        <f t="shared" si="6"/>
        <v>83.85</v>
      </c>
      <c r="Q35" s="33">
        <f t="shared" si="7"/>
        <v>73.53</v>
      </c>
      <c r="R35" s="34"/>
    </row>
    <row r="36" spans="1:18" s="29" customFormat="1" ht="55.5" customHeight="1" x14ac:dyDescent="0.2">
      <c r="A36" s="24"/>
      <c r="B36" s="24"/>
      <c r="C36" s="41"/>
      <c r="D36" s="42"/>
      <c r="E36" s="42"/>
      <c r="F36" s="42"/>
    </row>
    <row r="37" spans="1:18" s="29" customFormat="1" ht="24.6" customHeight="1" x14ac:dyDescent="0.2">
      <c r="A37" s="50"/>
      <c r="B37" s="50"/>
      <c r="C37" s="62" t="s">
        <v>250</v>
      </c>
      <c r="D37" s="261" t="s">
        <v>249</v>
      </c>
      <c r="E37" s="261"/>
      <c r="F37" s="261"/>
      <c r="G37" s="63" t="s">
        <v>426</v>
      </c>
      <c r="H37" s="76">
        <v>14.1</v>
      </c>
      <c r="I37" s="32">
        <v>199</v>
      </c>
      <c r="J37" s="33">
        <f t="shared" si="3"/>
        <v>189.05</v>
      </c>
      <c r="K37" s="33">
        <f t="shared" si="0"/>
        <v>179.1</v>
      </c>
      <c r="L37" s="33">
        <f t="shared" si="1"/>
        <v>169.15</v>
      </c>
      <c r="M37" s="33">
        <f t="shared" si="2"/>
        <v>159.19999999999999</v>
      </c>
      <c r="N37" s="33">
        <f t="shared" si="4"/>
        <v>149.25</v>
      </c>
      <c r="O37" s="33">
        <f t="shared" si="5"/>
        <v>139.30000000000001</v>
      </c>
      <c r="P37" s="33">
        <f t="shared" si="6"/>
        <v>129.35000000000002</v>
      </c>
      <c r="Q37" s="33">
        <f t="shared" si="7"/>
        <v>113.43</v>
      </c>
      <c r="R37" s="34"/>
    </row>
    <row r="38" spans="1:18" s="29" customFormat="1" ht="24.75" customHeight="1" x14ac:dyDescent="0.2">
      <c r="A38" s="50"/>
      <c r="B38" s="50"/>
      <c r="C38" s="62" t="s">
        <v>250</v>
      </c>
      <c r="D38" s="261" t="s">
        <v>249</v>
      </c>
      <c r="E38" s="261"/>
      <c r="F38" s="261"/>
      <c r="G38" s="63" t="s">
        <v>427</v>
      </c>
      <c r="H38" s="77">
        <v>20.7</v>
      </c>
      <c r="I38" s="32">
        <v>199</v>
      </c>
      <c r="J38" s="33">
        <f t="shared" si="3"/>
        <v>189.05</v>
      </c>
      <c r="K38" s="33">
        <f t="shared" si="0"/>
        <v>179.1</v>
      </c>
      <c r="L38" s="33">
        <f t="shared" si="1"/>
        <v>169.15</v>
      </c>
      <c r="M38" s="33">
        <f t="shared" si="2"/>
        <v>159.19999999999999</v>
      </c>
      <c r="N38" s="33">
        <f t="shared" si="4"/>
        <v>149.25</v>
      </c>
      <c r="O38" s="33">
        <f t="shared" si="5"/>
        <v>139.30000000000001</v>
      </c>
      <c r="P38" s="33">
        <f t="shared" si="6"/>
        <v>129.35000000000002</v>
      </c>
      <c r="Q38" s="33">
        <f t="shared" si="7"/>
        <v>113.43</v>
      </c>
      <c r="R38" s="34"/>
    </row>
    <row r="39" spans="1:18" s="29" customFormat="1" ht="24.75" customHeight="1" x14ac:dyDescent="0.2">
      <c r="A39" s="51"/>
      <c r="B39" s="86"/>
      <c r="C39" s="62" t="s">
        <v>250</v>
      </c>
      <c r="D39" s="261" t="s">
        <v>249</v>
      </c>
      <c r="E39" s="261"/>
      <c r="F39" s="261"/>
      <c r="G39" s="63" t="s">
        <v>428</v>
      </c>
      <c r="H39" s="77">
        <v>20.7</v>
      </c>
      <c r="I39" s="32">
        <v>199</v>
      </c>
      <c r="J39" s="33">
        <f t="shared" si="3"/>
        <v>189.05</v>
      </c>
      <c r="K39" s="33">
        <f t="shared" si="0"/>
        <v>179.1</v>
      </c>
      <c r="L39" s="33">
        <f t="shared" si="1"/>
        <v>169.15</v>
      </c>
      <c r="M39" s="33">
        <f t="shared" si="2"/>
        <v>159.19999999999999</v>
      </c>
      <c r="N39" s="33">
        <f t="shared" si="4"/>
        <v>149.25</v>
      </c>
      <c r="O39" s="33">
        <f t="shared" si="5"/>
        <v>139.30000000000001</v>
      </c>
      <c r="P39" s="33">
        <f t="shared" si="6"/>
        <v>129.35000000000002</v>
      </c>
      <c r="Q39" s="33">
        <f t="shared" si="7"/>
        <v>113.43</v>
      </c>
      <c r="R39" s="34"/>
    </row>
    <row r="40" spans="1:18" s="29" customFormat="1" ht="24.75" customHeight="1" x14ac:dyDescent="0.2">
      <c r="A40" s="50"/>
      <c r="B40" s="50"/>
      <c r="C40" s="62" t="s">
        <v>250</v>
      </c>
      <c r="D40" s="261" t="s">
        <v>249</v>
      </c>
      <c r="E40" s="261"/>
      <c r="F40" s="261"/>
      <c r="G40" s="63" t="s">
        <v>429</v>
      </c>
      <c r="H40" s="76">
        <v>14.1</v>
      </c>
      <c r="I40" s="32">
        <v>199</v>
      </c>
      <c r="J40" s="33">
        <f t="shared" si="3"/>
        <v>189.05</v>
      </c>
      <c r="K40" s="33">
        <f t="shared" si="0"/>
        <v>179.1</v>
      </c>
      <c r="L40" s="33">
        <f t="shared" si="1"/>
        <v>169.15</v>
      </c>
      <c r="M40" s="33">
        <f t="shared" si="2"/>
        <v>159.19999999999999</v>
      </c>
      <c r="N40" s="33">
        <f t="shared" si="4"/>
        <v>149.25</v>
      </c>
      <c r="O40" s="33">
        <f t="shared" si="5"/>
        <v>139.30000000000001</v>
      </c>
      <c r="P40" s="33">
        <f t="shared" si="6"/>
        <v>129.35000000000002</v>
      </c>
      <c r="Q40" s="33">
        <f t="shared" si="7"/>
        <v>113.43</v>
      </c>
      <c r="R40" s="34"/>
    </row>
    <row r="41" spans="1:18" s="29" customFormat="1" ht="24.75" customHeight="1" x14ac:dyDescent="0.2">
      <c r="A41" s="50"/>
      <c r="B41" s="50"/>
      <c r="C41" s="62" t="s">
        <v>250</v>
      </c>
      <c r="D41" s="261" t="s">
        <v>249</v>
      </c>
      <c r="E41" s="261"/>
      <c r="F41" s="261"/>
      <c r="G41" s="63" t="s">
        <v>430</v>
      </c>
      <c r="H41" s="77">
        <v>20.7</v>
      </c>
      <c r="I41" s="32">
        <v>199</v>
      </c>
      <c r="J41" s="33">
        <f t="shared" si="3"/>
        <v>189.05</v>
      </c>
      <c r="K41" s="33">
        <f t="shared" si="0"/>
        <v>179.1</v>
      </c>
      <c r="L41" s="33">
        <f t="shared" si="1"/>
        <v>169.15</v>
      </c>
      <c r="M41" s="33">
        <f t="shared" si="2"/>
        <v>159.19999999999999</v>
      </c>
      <c r="N41" s="33">
        <f t="shared" si="4"/>
        <v>149.25</v>
      </c>
      <c r="O41" s="33">
        <f t="shared" si="5"/>
        <v>139.30000000000001</v>
      </c>
      <c r="P41" s="33">
        <f t="shared" si="6"/>
        <v>129.35000000000002</v>
      </c>
      <c r="Q41" s="33">
        <f t="shared" si="7"/>
        <v>113.43</v>
      </c>
      <c r="R41" s="34"/>
    </row>
    <row r="42" spans="1:18" s="29" customFormat="1" ht="24.75" customHeight="1" x14ac:dyDescent="0.2">
      <c r="A42" s="51"/>
      <c r="B42" s="86"/>
      <c r="C42" s="62" t="s">
        <v>250</v>
      </c>
      <c r="D42" s="261" t="s">
        <v>249</v>
      </c>
      <c r="E42" s="261"/>
      <c r="F42" s="261"/>
      <c r="G42" s="63" t="s">
        <v>431</v>
      </c>
      <c r="H42" s="77">
        <v>20.7</v>
      </c>
      <c r="I42" s="32">
        <v>199</v>
      </c>
      <c r="J42" s="33">
        <f t="shared" si="3"/>
        <v>189.05</v>
      </c>
      <c r="K42" s="33">
        <f t="shared" si="0"/>
        <v>179.1</v>
      </c>
      <c r="L42" s="33">
        <f t="shared" si="1"/>
        <v>169.15</v>
      </c>
      <c r="M42" s="33">
        <f t="shared" si="2"/>
        <v>159.19999999999999</v>
      </c>
      <c r="N42" s="33">
        <f t="shared" si="4"/>
        <v>149.25</v>
      </c>
      <c r="O42" s="33">
        <f t="shared" si="5"/>
        <v>139.30000000000001</v>
      </c>
      <c r="P42" s="33">
        <f t="shared" si="6"/>
        <v>129.35000000000002</v>
      </c>
      <c r="Q42" s="33">
        <f t="shared" si="7"/>
        <v>113.43</v>
      </c>
      <c r="R42" s="34"/>
    </row>
    <row r="43" spans="1:18" s="29" customFormat="1" ht="24.75" customHeight="1" x14ac:dyDescent="0.2">
      <c r="A43" s="50"/>
      <c r="B43" s="50"/>
      <c r="C43" s="62" t="s">
        <v>250</v>
      </c>
      <c r="D43" s="261" t="s">
        <v>249</v>
      </c>
      <c r="E43" s="261"/>
      <c r="F43" s="261"/>
      <c r="G43" s="63" t="s">
        <v>432</v>
      </c>
      <c r="H43" s="77">
        <v>20.7</v>
      </c>
      <c r="I43" s="32">
        <v>199</v>
      </c>
      <c r="J43" s="33">
        <f t="shared" si="3"/>
        <v>189.05</v>
      </c>
      <c r="K43" s="33">
        <f t="shared" si="0"/>
        <v>179.1</v>
      </c>
      <c r="L43" s="33">
        <f t="shared" si="1"/>
        <v>169.15</v>
      </c>
      <c r="M43" s="33">
        <f t="shared" si="2"/>
        <v>159.19999999999999</v>
      </c>
      <c r="N43" s="33">
        <f t="shared" si="4"/>
        <v>149.25</v>
      </c>
      <c r="O43" s="33">
        <f t="shared" si="5"/>
        <v>139.30000000000001</v>
      </c>
      <c r="P43" s="33">
        <f t="shared" si="6"/>
        <v>129.35000000000002</v>
      </c>
      <c r="Q43" s="33">
        <f t="shared" si="7"/>
        <v>113.43</v>
      </c>
      <c r="R43" s="34"/>
    </row>
    <row r="44" spans="1:18" s="29" customFormat="1" ht="24.6" customHeight="1" x14ac:dyDescent="0.2">
      <c r="A44" s="50"/>
      <c r="B44" s="50"/>
      <c r="C44" s="62" t="s">
        <v>250</v>
      </c>
      <c r="D44" s="261" t="s">
        <v>249</v>
      </c>
      <c r="E44" s="261"/>
      <c r="F44" s="261"/>
      <c r="G44" s="63" t="s">
        <v>433</v>
      </c>
      <c r="H44" s="76">
        <v>14.1</v>
      </c>
      <c r="I44" s="32">
        <v>199</v>
      </c>
      <c r="J44" s="33">
        <f t="shared" si="3"/>
        <v>189.05</v>
      </c>
      <c r="K44" s="33">
        <f t="shared" si="0"/>
        <v>179.1</v>
      </c>
      <c r="L44" s="33">
        <f t="shared" si="1"/>
        <v>169.15</v>
      </c>
      <c r="M44" s="33">
        <f t="shared" si="2"/>
        <v>159.19999999999999</v>
      </c>
      <c r="N44" s="33">
        <f t="shared" si="4"/>
        <v>149.25</v>
      </c>
      <c r="O44" s="33">
        <f t="shared" si="5"/>
        <v>139.30000000000001</v>
      </c>
      <c r="P44" s="33">
        <f t="shared" si="6"/>
        <v>129.35000000000002</v>
      </c>
      <c r="Q44" s="33">
        <f t="shared" si="7"/>
        <v>113.43</v>
      </c>
      <c r="R44" s="34"/>
    </row>
    <row r="45" spans="1:18" s="29" customFormat="1" ht="24.75" customHeight="1" x14ac:dyDescent="0.2">
      <c r="A45" s="50"/>
      <c r="B45" s="50"/>
      <c r="C45" s="39" t="s">
        <v>250</v>
      </c>
      <c r="D45" s="261" t="s">
        <v>249</v>
      </c>
      <c r="E45" s="261"/>
      <c r="F45" s="261"/>
      <c r="G45" s="54" t="s">
        <v>434</v>
      </c>
      <c r="H45" s="77">
        <v>20.7</v>
      </c>
      <c r="I45" s="32">
        <v>199</v>
      </c>
      <c r="J45" s="33">
        <f t="shared" si="3"/>
        <v>189.05</v>
      </c>
      <c r="K45" s="33">
        <f t="shared" si="0"/>
        <v>179.1</v>
      </c>
      <c r="L45" s="33">
        <f t="shared" si="1"/>
        <v>169.15</v>
      </c>
      <c r="M45" s="33">
        <f t="shared" si="2"/>
        <v>159.19999999999999</v>
      </c>
      <c r="N45" s="33">
        <f t="shared" si="4"/>
        <v>149.25</v>
      </c>
      <c r="O45" s="33">
        <f t="shared" si="5"/>
        <v>139.30000000000001</v>
      </c>
      <c r="P45" s="33">
        <f t="shared" si="6"/>
        <v>129.35000000000002</v>
      </c>
      <c r="Q45" s="33">
        <f t="shared" si="7"/>
        <v>113.43</v>
      </c>
      <c r="R45" s="34"/>
    </row>
  </sheetData>
  <mergeCells count="43">
    <mergeCell ref="A5:A6"/>
    <mergeCell ref="C5:C6"/>
    <mergeCell ref="G5:G6"/>
    <mergeCell ref="D5:F6"/>
    <mergeCell ref="I5:I6"/>
    <mergeCell ref="J5:Q5"/>
    <mergeCell ref="D8:F8"/>
    <mergeCell ref="D9:F9"/>
    <mergeCell ref="J2:Q2"/>
    <mergeCell ref="J3:Q3"/>
    <mergeCell ref="J4:Q4"/>
    <mergeCell ref="D10:F10"/>
    <mergeCell ref="D13:F13"/>
    <mergeCell ref="D11:F11"/>
    <mergeCell ref="D12:F12"/>
    <mergeCell ref="D17:F17"/>
    <mergeCell ref="D27:F27"/>
    <mergeCell ref="D15:F15"/>
    <mergeCell ref="D22:F22"/>
    <mergeCell ref="D23:F23"/>
    <mergeCell ref="D24:F24"/>
    <mergeCell ref="D25:F25"/>
    <mergeCell ref="D18:F18"/>
    <mergeCell ref="D19:F19"/>
    <mergeCell ref="D20:F20"/>
    <mergeCell ref="D21:F21"/>
    <mergeCell ref="D44:F44"/>
    <mergeCell ref="D45:F45"/>
    <mergeCell ref="D42:F42"/>
    <mergeCell ref="D43:F43"/>
    <mergeCell ref="D37:F37"/>
    <mergeCell ref="D41:F41"/>
    <mergeCell ref="D28:F28"/>
    <mergeCell ref="D29:F29"/>
    <mergeCell ref="D38:F38"/>
    <mergeCell ref="D39:F39"/>
    <mergeCell ref="D40:F40"/>
    <mergeCell ref="D30:F30"/>
    <mergeCell ref="D31:F31"/>
    <mergeCell ref="D32:F32"/>
    <mergeCell ref="D33:F33"/>
    <mergeCell ref="D34:F34"/>
    <mergeCell ref="D35:F35"/>
  </mergeCells>
  <pageMargins left="0.59055118110236227" right="0.39370078740157483" top="0.39370078740157483" bottom="0.39370078740157483" header="0.11811023622047245" footer="0.31496062992125984"/>
  <pageSetup scale="4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От 100 шт</vt:lpstr>
      <vt:lpstr>Кондитерка от 100 шт</vt:lpstr>
      <vt:lpstr>От 300 шт</vt:lpstr>
      <vt:lpstr>Доп. товары</vt:lpstr>
      <vt:lpstr>'От 300 шт'!Область_печати</vt:lpstr>
    </vt:vector>
  </TitlesOfParts>
  <Company>UNDERGROUND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l.levi</cp:lastModifiedBy>
  <cp:lastPrinted>2026-02-11T15:19:11Z</cp:lastPrinted>
  <dcterms:created xsi:type="dcterms:W3CDTF">2004-11-26T07:47:08Z</dcterms:created>
  <dcterms:modified xsi:type="dcterms:W3CDTF">2026-04-08T11:01:43Z</dcterms:modified>
</cp:coreProperties>
</file>